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9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PRIHODA'!$A$1:$I$46</definedName>
    <definedName name="_xlnm.Print_Area" localSheetId="2">'PLAN RASHODA I IZDATAKA'!$A$1:$N$186</definedName>
  </definedNames>
  <calcPr fullCalcOnLoad="1"/>
</workbook>
</file>

<file path=xl/sharedStrings.xml><?xml version="1.0" encoding="utf-8"?>
<sst xmlns="http://schemas.openxmlformats.org/spreadsheetml/2006/main" count="289" uniqueCount="134">
  <si>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</si>
  <si>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</si>
  <si>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</si>
  <si>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</si>
  <si>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</si>
  <si>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</si>
  <si>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</si>
  <si>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</si>
  <si>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</si>
  <si>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</si>
  <si>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</si>
  <si>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</si>
  <si>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</si>
  <si>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</si>
  <si>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</si>
  <si>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</si>
  <si>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</si>
  <si>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</si>
  <si>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</si>
  <si>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</si>
  <si>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</si>
  <si>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</si>
  <si>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</si>
  <si>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</si>
  <si>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</si>
  <si>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</si>
  <si>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</si>
  <si>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</si>
  <si>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</si>
  <si>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</si>
  <si>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</si>
  <si>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</si>
  <si>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</si>
  <si>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</si>
  <si>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</si>
  <si>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</si>
  <si>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</si>
  <si>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</si>
  <si>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</si>
  <si>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</si>
  <si>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</si>
  <si>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</si>
  <si>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</si>
  <si>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</si>
  <si>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</si>
  <si>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</si>
  <si>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</si>
  <si>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</si>
  <si>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</si>
  <si>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</si>
  <si>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</si>
  <si>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</si>
  <si>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</si>
  <si>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</si>
  <si>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</si>
  <si>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</si>
  <si>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</si>
  <si>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</si>
  <si>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</si>
  <si>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</si>
  <si>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</si>
  <si>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</si>
  <si>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</si>
  <si>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</si>
  <si>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</si>
  <si>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</si>
  <si>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</si>
  <si>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</si>
  <si>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</si>
  <si>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</si>
  <si>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</si>
  <si>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</si>
  <si>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</si>
  <si>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</si>
  <si>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</si>
  <si>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Izvor 3.</t>
  </si>
  <si>
    <t>Izvor 3.1.</t>
  </si>
  <si>
    <t>Vlastiti prihodi - proračunski korisnici</t>
  </si>
  <si>
    <t>Pomoći iz proračuna - proračunski korisnici</t>
  </si>
  <si>
    <t>Općinski proračun - pomoći</t>
  </si>
  <si>
    <t>Ukupno prihodi i primici za 2017.</t>
  </si>
  <si>
    <t>PROJEKCIJA PLANA ZA 2017.</t>
  </si>
  <si>
    <t>Prijedlog plana 
za 2016.</t>
  </si>
  <si>
    <t>Projekcija plana
za 2017.</t>
  </si>
  <si>
    <t>Projekcija plana 
za 2018.</t>
  </si>
  <si>
    <t>UKUPNO 2016.</t>
  </si>
  <si>
    <t>PROJEKCIJA PLANA ZA 2018.</t>
  </si>
  <si>
    <t>Izvor 5.6.</t>
  </si>
  <si>
    <t>Pomoći iz proračuna - EU Županija</t>
  </si>
  <si>
    <t>Tekuće donacije - PK</t>
  </si>
  <si>
    <t>Izvor 4.5.</t>
  </si>
  <si>
    <t>Ostali nespomenuti prihodi - osnovne i srednje škole</t>
  </si>
  <si>
    <t>Ostali nespomenuti prihodi - HZZ i ostalo - PK</t>
  </si>
  <si>
    <t>Naknada troškova osoba izvan radnog odnosa</t>
  </si>
  <si>
    <t>Prihodi od naknade šteta s osnova osiguranja - PK</t>
  </si>
  <si>
    <t>T100048</t>
  </si>
  <si>
    <t>Prilika za sve</t>
  </si>
  <si>
    <t>A100136</t>
  </si>
  <si>
    <t>Županijska stručna vijeća u osnovnim školama</t>
  </si>
  <si>
    <t>Pomoći iz proračuna</t>
  </si>
  <si>
    <t>Pomoći iz poračuna</t>
  </si>
  <si>
    <t>Ukupno prihodi i primici za 2018.</t>
  </si>
  <si>
    <t>Državni proračun</t>
  </si>
  <si>
    <t>A530</t>
  </si>
  <si>
    <t>Plaća za zaposlene</t>
  </si>
  <si>
    <t>2016.</t>
  </si>
  <si>
    <t>2017.</t>
  </si>
  <si>
    <t>2018.</t>
  </si>
  <si>
    <t>.</t>
  </si>
  <si>
    <t>_________________________</t>
  </si>
  <si>
    <t>KLASA: 602-02/16-01/2</t>
  </si>
  <si>
    <t>Melanie Bunić, računovođa</t>
  </si>
  <si>
    <t>Izvor 3.4.</t>
  </si>
  <si>
    <t>Vlastiti prihodi - proračunski korisnici - Izvješća</t>
  </si>
  <si>
    <t>Prihod od poreza za redovnu djelatnost</t>
  </si>
  <si>
    <t>Izvor 4.9.</t>
  </si>
  <si>
    <t>Izvor 6.5.</t>
  </si>
  <si>
    <t>Izvor 7.7.</t>
  </si>
  <si>
    <t>K100029</t>
  </si>
  <si>
    <t>Rashodi za nabavu proizvedene dugotrajne imovine</t>
  </si>
  <si>
    <t>T100057</t>
  </si>
  <si>
    <t>Svi u školu, svi pri stolu</t>
  </si>
  <si>
    <t>T100058</t>
  </si>
  <si>
    <t>Prilika za sve 2</t>
  </si>
  <si>
    <t>RASHODI</t>
  </si>
  <si>
    <t>Knjige</t>
  </si>
  <si>
    <t>Izvor 6.6.</t>
  </si>
  <si>
    <t>Kapitalne donacije - PK. Izvješće</t>
  </si>
  <si>
    <t>III. IZMJENE FINANCIJSKOG PLANA OŠ KOPRIVNIČKI BREGI  ZA 2016. I                                                                                                                                                PROJEKCIJA PLANA ZA  2017. I 2018. GODINU</t>
  </si>
  <si>
    <t>III. IZMJENE PLANA PRIHODA I PRIMITAKA</t>
  </si>
  <si>
    <t>III.IZMJENE PLANA RASHODA I IZDATAKA</t>
  </si>
  <si>
    <t>URBROJ: 2137-76-16-01/_____</t>
  </si>
  <si>
    <t>U Koprivničkim Bregima, 29.12.2016.</t>
  </si>
  <si>
    <t>URBROJ: 2137-76-16-01/159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</si>
</sst>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8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1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2" xfId="0" applyFont="1" applyBorder="1" applyAlignment="1" quotePrefix="1">
      <alignment horizontal="left" vertical="center" wrapText="1"/>
    </xf>
    <xf numFmtId="0" fontId="27" fillId="0" borderId="32" xfId="0" applyFont="1" applyBorder="1" applyAlignment="1" quotePrefix="1">
      <alignment horizontal="center" vertical="center" wrapText="1"/>
    </xf>
    <xf numFmtId="0" fontId="24" fillId="0" borderId="32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3" xfId="0" applyFont="1" applyBorder="1" applyAlignment="1" quotePrefix="1">
      <alignment horizontal="left" wrapText="1"/>
    </xf>
    <xf numFmtId="0" fontId="31" fillId="0" borderId="32" xfId="0" applyFont="1" applyBorder="1" applyAlignment="1" quotePrefix="1">
      <alignment horizontal="left" wrapText="1"/>
    </xf>
    <xf numFmtId="0" fontId="31" fillId="0" borderId="32" xfId="0" applyFont="1" applyBorder="1" applyAlignment="1" quotePrefix="1">
      <alignment horizontal="center" wrapText="1"/>
    </xf>
    <xf numFmtId="0" fontId="31" fillId="0" borderId="32" xfId="0" applyNumberFormat="1" applyFont="1" applyFill="1" applyBorder="1" applyAlignment="1" applyProtection="1" quotePrefix="1">
      <alignment horizontal="left"/>
      <protection/>
    </xf>
    <xf numFmtId="0" fontId="24" fillId="0" borderId="34" xfId="0" applyNumberFormat="1" applyFont="1" applyFill="1" applyBorder="1" applyAlignment="1" applyProtection="1">
      <alignment horizontal="center" wrapText="1"/>
      <protection/>
    </xf>
    <xf numFmtId="0" fontId="24" fillId="0" borderId="34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1" fillId="0" borderId="34" xfId="0" applyNumberFormat="1" applyFont="1" applyBorder="1" applyAlignment="1">
      <alignment horizontal="right"/>
    </xf>
    <xf numFmtId="3" fontId="31" fillId="0" borderId="34" xfId="0" applyNumberFormat="1" applyFont="1" applyFill="1" applyBorder="1" applyAlignment="1" applyProtection="1">
      <alignment horizontal="right"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3" fontId="31" fillId="0" borderId="33" xfId="0" applyNumberFormat="1" applyFont="1" applyBorder="1" applyAlignment="1">
      <alignment horizontal="right"/>
    </xf>
    <xf numFmtId="0" fontId="31" fillId="0" borderId="32" xfId="0" applyFont="1" applyBorder="1" applyAlignment="1" quotePrefix="1">
      <alignment horizontal="left"/>
    </xf>
    <xf numFmtId="0" fontId="31" fillId="0" borderId="32" xfId="0" applyNumberFormat="1" applyFont="1" applyFill="1" applyBorder="1" applyAlignment="1" applyProtection="1">
      <alignment wrapText="1"/>
      <protection/>
    </xf>
    <xf numFmtId="0" fontId="33" fillId="0" borderId="32" xfId="0" applyNumberFormat="1" applyFont="1" applyFill="1" applyBorder="1" applyAlignment="1" applyProtection="1">
      <alignment horizontal="center" wrapText="1"/>
      <protection/>
    </xf>
    <xf numFmtId="0" fontId="32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5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/>
    </xf>
    <xf numFmtId="0" fontId="32" fillId="0" borderId="33" xfId="0" applyNumberFormat="1" applyFont="1" applyFill="1" applyBorder="1" applyAlignment="1" applyProtection="1">
      <alignment vertical="center"/>
      <protection/>
    </xf>
    <xf numFmtId="0" fontId="32" fillId="0" borderId="32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22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2" fontId="23" fillId="0" borderId="34" xfId="0" applyNumberFormat="1" applyFont="1" applyFill="1" applyBorder="1" applyAlignment="1" applyProtection="1">
      <alignment/>
      <protection/>
    </xf>
    <xf numFmtId="0" fontId="30" fillId="0" borderId="34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22" borderId="0" xfId="0" applyNumberFormat="1" applyFont="1" applyFill="1" applyBorder="1" applyAlignment="1" applyProtection="1">
      <alignment horizontal="center"/>
      <protection/>
    </xf>
    <xf numFmtId="0" fontId="37" fillId="22" borderId="0" xfId="0" applyNumberFormat="1" applyFont="1" applyFill="1" applyBorder="1" applyAlignment="1" applyProtection="1">
      <alignment wrapText="1"/>
      <protection/>
    </xf>
    <xf numFmtId="0" fontId="37" fillId="22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31" fillId="0" borderId="34" xfId="0" applyNumberFormat="1" applyFont="1" applyFill="1" applyBorder="1" applyAlignment="1" applyProtection="1">
      <alignment horizontal="right" vertical="center" wrapText="1"/>
      <protection/>
    </xf>
    <xf numFmtId="0" fontId="23" fillId="22" borderId="34" xfId="0" applyNumberFormat="1" applyFont="1" applyFill="1" applyBorder="1" applyAlignment="1" applyProtection="1">
      <alignment horizontal="center"/>
      <protection/>
    </xf>
    <xf numFmtId="0" fontId="45" fillId="0" borderId="34" xfId="0" applyNumberFormat="1" applyFont="1" applyFill="1" applyBorder="1" applyAlignment="1" applyProtection="1">
      <alignment wrapText="1"/>
      <protection/>
    </xf>
    <xf numFmtId="0" fontId="46" fillId="0" borderId="34" xfId="0" applyNumberFormat="1" applyFont="1" applyFill="1" applyBorder="1" applyAlignment="1" applyProtection="1">
      <alignment horizontal="center"/>
      <protection/>
    </xf>
    <xf numFmtId="0" fontId="46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/>
      <protection/>
    </xf>
    <xf numFmtId="0" fontId="45" fillId="0" borderId="34" xfId="0" applyNumberFormat="1" applyFont="1" applyFill="1" applyBorder="1" applyAlignment="1" applyProtection="1">
      <alignment horizontal="center"/>
      <protection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0" fontId="47" fillId="0" borderId="34" xfId="0" applyNumberFormat="1" applyFont="1" applyFill="1" applyBorder="1" applyAlignment="1" applyProtection="1">
      <alignment horizontal="center"/>
      <protection/>
    </xf>
    <xf numFmtId="0" fontId="47" fillId="0" borderId="34" xfId="0" applyNumberFormat="1" applyFont="1" applyFill="1" applyBorder="1" applyAlignment="1" applyProtection="1">
      <alignment wrapText="1"/>
      <protection/>
    </xf>
    <xf numFmtId="2" fontId="23" fillId="0" borderId="34" xfId="0" applyNumberFormat="1" applyFont="1" applyFill="1" applyBorder="1" applyAlignment="1" applyProtection="1">
      <alignment wrapText="1"/>
      <protection/>
    </xf>
    <xf numFmtId="0" fontId="45" fillId="0" borderId="34" xfId="0" applyNumberFormat="1" applyFont="1" applyFill="1" applyBorder="1" applyAlignment="1" applyProtection="1">
      <alignment horizontal="left"/>
      <protection/>
    </xf>
    <xf numFmtId="2" fontId="30" fillId="0" borderId="34" xfId="0" applyNumberFormat="1" applyFont="1" applyFill="1" applyBorder="1" applyAlignment="1" applyProtection="1">
      <alignment wrapText="1"/>
      <protection/>
    </xf>
    <xf numFmtId="1" fontId="22" fillId="27" borderId="37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Border="1" applyAlignment="1">
      <alignment wrapText="1"/>
    </xf>
    <xf numFmtId="1" fontId="22" fillId="0" borderId="37" xfId="0" applyNumberFormat="1" applyFont="1" applyFill="1" applyBorder="1" applyAlignment="1">
      <alignment horizontal="right" vertical="top" wrapText="1"/>
    </xf>
    <xf numFmtId="0" fontId="22" fillId="0" borderId="38" xfId="0" applyFont="1" applyBorder="1" applyAlignment="1">
      <alignment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2" fontId="45" fillId="0" borderId="34" xfId="0" applyNumberFormat="1" applyFont="1" applyFill="1" applyBorder="1" applyAlignment="1" applyProtection="1">
      <alignment/>
      <protection/>
    </xf>
    <xf numFmtId="2" fontId="47" fillId="0" borderId="34" xfId="0" applyNumberFormat="1" applyFont="1" applyFill="1" applyBorder="1" applyAlignment="1" applyProtection="1">
      <alignment/>
      <protection/>
    </xf>
    <xf numFmtId="3" fontId="45" fillId="0" borderId="29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48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2" fontId="45" fillId="0" borderId="34" xfId="0" applyNumberFormat="1" applyFont="1" applyFill="1" applyBorder="1" applyAlignment="1" applyProtection="1">
      <alignment/>
      <protection/>
    </xf>
    <xf numFmtId="0" fontId="46" fillId="0" borderId="34" xfId="0" applyNumberFormat="1" applyFont="1" applyFill="1" applyBorder="1" applyAlignment="1" applyProtection="1">
      <alignment wrapText="1"/>
      <protection/>
    </xf>
    <xf numFmtId="2" fontId="23" fillId="0" borderId="34" xfId="0" applyNumberFormat="1" applyFont="1" applyFill="1" applyBorder="1" applyAlignment="1" applyProtection="1">
      <alignment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3" fontId="45" fillId="0" borderId="30" xfId="0" applyNumberFormat="1" applyFont="1" applyBorder="1" applyAlignment="1">
      <alignment/>
    </xf>
    <xf numFmtId="3" fontId="45" fillId="0" borderId="22" xfId="0" applyNumberFormat="1" applyFont="1" applyBorder="1" applyAlignment="1">
      <alignment horizontal="center" vertical="center" wrapText="1"/>
    </xf>
    <xf numFmtId="3" fontId="45" fillId="0" borderId="23" xfId="0" applyNumberFormat="1" applyFont="1" applyBorder="1" applyAlignment="1">
      <alignment/>
    </xf>
    <xf numFmtId="3" fontId="45" fillId="0" borderId="23" xfId="0" applyNumberFormat="1" applyFont="1" applyBorder="1" applyAlignment="1">
      <alignment horizontal="right" vertical="center" wrapText="1"/>
    </xf>
    <xf numFmtId="3" fontId="45" fillId="0" borderId="24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45" fillId="0" borderId="18" xfId="0" applyNumberFormat="1" applyFont="1" applyBorder="1" applyAlignment="1">
      <alignment horizontal="center" vertical="center" wrapText="1"/>
    </xf>
    <xf numFmtId="2" fontId="23" fillId="0" borderId="34" xfId="0" applyNumberFormat="1" applyFont="1" applyFill="1" applyBorder="1" applyAlignment="1" applyProtection="1">
      <alignment/>
      <protection/>
    </xf>
    <xf numFmtId="2" fontId="24" fillId="0" borderId="34" xfId="0" applyNumberFormat="1" applyFont="1" applyFill="1" applyBorder="1" applyAlignment="1" applyProtection="1">
      <alignment/>
      <protection/>
    </xf>
    <xf numFmtId="3" fontId="23" fillId="0" borderId="26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3" xfId="0" applyNumberFormat="1" applyFont="1" applyFill="1" applyBorder="1" applyAlignment="1" applyProtection="1" quotePrefix="1">
      <alignment horizontal="left" wrapText="1"/>
      <protection/>
    </xf>
    <xf numFmtId="0" fontId="35" fillId="0" borderId="32" xfId="0" applyNumberFormat="1" applyFont="1" applyFill="1" applyBorder="1" applyAlignment="1" applyProtection="1">
      <alignment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1" fillId="0" borderId="33" xfId="0" applyNumberFormat="1" applyFont="1" applyFill="1" applyBorder="1" applyAlignment="1" applyProtection="1">
      <alignment horizontal="left"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0" fontId="23" fillId="0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47" fillId="0" borderId="30" xfId="0" applyNumberFormat="1" applyFont="1" applyBorder="1" applyAlignment="1">
      <alignment horizontal="center"/>
    </xf>
    <xf numFmtId="3" fontId="47" fillId="0" borderId="31" xfId="0" applyNumberFormat="1" applyFont="1" applyBorder="1" applyAlignment="1">
      <alignment horizont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5" fillId="0" borderId="41" xfId="0" applyNumberFormat="1" applyFont="1" applyFill="1" applyBorder="1" applyAlignment="1" applyProtection="1" quotePrefix="1">
      <alignment horizontal="left" wrapText="1"/>
      <protection/>
    </xf>
    <xf numFmtId="0" fontId="32" fillId="0" borderId="41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0" t="s">
        <v>128</v>
      </c>
      <c r="B1" s="160"/>
      <c r="C1" s="160"/>
      <c r="D1" s="160"/>
      <c r="E1" s="160"/>
      <c r="F1" s="160"/>
      <c r="G1" s="160"/>
      <c r="H1" s="160"/>
    </row>
    <row r="2" spans="1:8" s="65" customFormat="1" ht="26.25" customHeight="1">
      <c r="A2" s="160" t="s">
        <v>36</v>
      </c>
      <c r="B2" s="160"/>
      <c r="C2" s="160"/>
      <c r="D2" s="160"/>
      <c r="E2" s="160"/>
      <c r="F2" s="160"/>
      <c r="G2" s="171"/>
      <c r="H2" s="171"/>
    </row>
    <row r="3" spans="1:8" ht="25.5" customHeight="1">
      <c r="A3" s="160"/>
      <c r="B3" s="160"/>
      <c r="C3" s="160"/>
      <c r="D3" s="160"/>
      <c r="E3" s="160"/>
      <c r="F3" s="160"/>
      <c r="G3" s="160"/>
      <c r="H3" s="162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82</v>
      </c>
      <c r="G5" s="72" t="s">
        <v>83</v>
      </c>
      <c r="H5" s="73" t="s">
        <v>84</v>
      </c>
      <c r="I5" s="74"/>
    </row>
    <row r="6" spans="1:9" ht="27.75" customHeight="1">
      <c r="A6" s="165" t="s">
        <v>37</v>
      </c>
      <c r="B6" s="164"/>
      <c r="C6" s="164"/>
      <c r="D6" s="164"/>
      <c r="E6" s="170"/>
      <c r="F6" s="139">
        <v>3910532</v>
      </c>
      <c r="G6" s="110">
        <v>3798086</v>
      </c>
      <c r="H6" s="110">
        <v>3798086</v>
      </c>
      <c r="I6" s="90"/>
    </row>
    <row r="7" spans="1:8" ht="22.5" customHeight="1">
      <c r="A7" s="165" t="s">
        <v>0</v>
      </c>
      <c r="B7" s="164"/>
      <c r="C7" s="164"/>
      <c r="D7" s="164"/>
      <c r="E7" s="170"/>
      <c r="F7" s="139">
        <v>3910532</v>
      </c>
      <c r="G7" s="110">
        <v>3798086</v>
      </c>
      <c r="H7" s="110">
        <v>3798086</v>
      </c>
    </row>
    <row r="8" spans="1:8" ht="22.5" customHeight="1">
      <c r="A8" s="172" t="s">
        <v>1</v>
      </c>
      <c r="B8" s="170"/>
      <c r="C8" s="170"/>
      <c r="D8" s="170"/>
      <c r="E8" s="170"/>
      <c r="F8" s="76">
        <v>0</v>
      </c>
      <c r="G8" s="76">
        <v>0</v>
      </c>
      <c r="H8" s="76">
        <v>0</v>
      </c>
    </row>
    <row r="9" spans="1:8" ht="22.5" customHeight="1">
      <c r="A9" s="91" t="s">
        <v>38</v>
      </c>
      <c r="B9" s="75"/>
      <c r="C9" s="75"/>
      <c r="D9" s="75"/>
      <c r="E9" s="75"/>
      <c r="F9" s="139">
        <v>3947383</v>
      </c>
      <c r="G9" s="110">
        <v>3798086</v>
      </c>
      <c r="H9" s="110">
        <v>3798086</v>
      </c>
    </row>
    <row r="10" spans="1:8" ht="22.5" customHeight="1">
      <c r="A10" s="163" t="s">
        <v>2</v>
      </c>
      <c r="B10" s="164"/>
      <c r="C10" s="164"/>
      <c r="D10" s="164"/>
      <c r="E10" s="173"/>
      <c r="F10" s="139">
        <v>3947383</v>
      </c>
      <c r="G10" s="110">
        <v>3798086</v>
      </c>
      <c r="H10" s="110">
        <v>3798086</v>
      </c>
    </row>
    <row r="11" spans="1:8" ht="22.5" customHeight="1">
      <c r="A11" s="172" t="s">
        <v>3</v>
      </c>
      <c r="B11" s="170"/>
      <c r="C11" s="170"/>
      <c r="D11" s="170"/>
      <c r="E11" s="170"/>
      <c r="F11" s="76">
        <v>0</v>
      </c>
      <c r="G11" s="76">
        <v>0</v>
      </c>
      <c r="H11" s="76">
        <v>0</v>
      </c>
    </row>
    <row r="12" spans="1:8" ht="22.5" customHeight="1">
      <c r="A12" s="163" t="s">
        <v>4</v>
      </c>
      <c r="B12" s="164"/>
      <c r="C12" s="164"/>
      <c r="D12" s="164"/>
      <c r="E12" s="164"/>
      <c r="F12" s="77">
        <f>F6-F9</f>
        <v>-36851</v>
      </c>
      <c r="G12" s="77">
        <f>G6-G9</f>
        <v>0</v>
      </c>
      <c r="H12" s="77">
        <f>H6-H9</f>
        <v>0</v>
      </c>
    </row>
    <row r="13" spans="1:8" ht="25.5" customHeight="1">
      <c r="A13" s="160"/>
      <c r="B13" s="161"/>
      <c r="C13" s="161"/>
      <c r="D13" s="161"/>
      <c r="E13" s="161"/>
      <c r="F13" s="162"/>
      <c r="G13" s="162"/>
      <c r="H13" s="162"/>
    </row>
    <row r="14" spans="1:8" ht="27.75" customHeight="1">
      <c r="A14" s="68"/>
      <c r="B14" s="69"/>
      <c r="C14" s="69"/>
      <c r="D14" s="70"/>
      <c r="E14" s="71"/>
      <c r="F14" s="72" t="s">
        <v>82</v>
      </c>
      <c r="G14" s="72" t="s">
        <v>83</v>
      </c>
      <c r="H14" s="73" t="s">
        <v>84</v>
      </c>
    </row>
    <row r="15" spans="1:8" ht="22.5" customHeight="1">
      <c r="A15" s="166" t="s">
        <v>5</v>
      </c>
      <c r="B15" s="167"/>
      <c r="C15" s="167"/>
      <c r="D15" s="167"/>
      <c r="E15" s="168"/>
      <c r="F15" s="79">
        <v>36851.13</v>
      </c>
      <c r="G15" s="79">
        <v>0</v>
      </c>
      <c r="H15" s="77">
        <v>0</v>
      </c>
    </row>
    <row r="16" spans="1:8" s="60" customFormat="1" ht="25.5" customHeight="1">
      <c r="A16" s="169"/>
      <c r="B16" s="161"/>
      <c r="C16" s="161"/>
      <c r="D16" s="161"/>
      <c r="E16" s="161"/>
      <c r="F16" s="162"/>
      <c r="G16" s="162"/>
      <c r="H16" s="162"/>
    </row>
    <row r="17" spans="1:8" s="60" customFormat="1" ht="27.75" customHeight="1">
      <c r="A17" s="68"/>
      <c r="B17" s="69"/>
      <c r="C17" s="69"/>
      <c r="D17" s="70"/>
      <c r="E17" s="71"/>
      <c r="F17" s="72" t="s">
        <v>82</v>
      </c>
      <c r="G17" s="72" t="s">
        <v>83</v>
      </c>
      <c r="H17" s="73" t="s">
        <v>84</v>
      </c>
    </row>
    <row r="18" spans="1:8" s="60" customFormat="1" ht="22.5" customHeight="1">
      <c r="A18" s="165" t="s">
        <v>6</v>
      </c>
      <c r="B18" s="164"/>
      <c r="C18" s="164"/>
      <c r="D18" s="164"/>
      <c r="E18" s="164"/>
      <c r="F18" s="76"/>
      <c r="G18" s="76"/>
      <c r="H18" s="76"/>
    </row>
    <row r="19" spans="1:8" s="60" customFormat="1" ht="22.5" customHeight="1">
      <c r="A19" s="165" t="s">
        <v>7</v>
      </c>
      <c r="B19" s="164"/>
      <c r="C19" s="164"/>
      <c r="D19" s="164"/>
      <c r="E19" s="164"/>
      <c r="F19" s="76"/>
      <c r="G19" s="76"/>
      <c r="H19" s="76"/>
    </row>
    <row r="20" spans="1:8" s="60" customFormat="1" ht="22.5" customHeight="1">
      <c r="A20" s="163" t="s">
        <v>8</v>
      </c>
      <c r="B20" s="164"/>
      <c r="C20" s="164"/>
      <c r="D20" s="164"/>
      <c r="E20" s="164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63" t="s">
        <v>9</v>
      </c>
      <c r="B22" s="164"/>
      <c r="C22" s="164"/>
      <c r="D22" s="164"/>
      <c r="E22" s="164"/>
      <c r="F22" s="76">
        <f>SUM(F12,F15,F20)</f>
        <v>0.12999999999738066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40">
      <selection activeCell="A57" sqref="A57"/>
    </sheetView>
  </sheetViews>
  <sheetFormatPr defaultColWidth="11.421875" defaultRowHeight="12.75"/>
  <cols>
    <col min="1" max="1" width="16.00390625" style="30" customWidth="1"/>
    <col min="2" max="2" width="13.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 ht="13.5" thickBot="1">
      <c r="A2" s="12"/>
      <c r="I2" s="13" t="s">
        <v>10</v>
      </c>
    </row>
    <row r="3" spans="1:9" s="1" customFormat="1" ht="26.25" thickBot="1">
      <c r="A3" s="86" t="s">
        <v>11</v>
      </c>
      <c r="B3" s="127"/>
      <c r="C3" s="177" t="s">
        <v>105</v>
      </c>
      <c r="D3" s="177"/>
      <c r="E3" s="177"/>
      <c r="F3" s="177"/>
      <c r="G3" s="177"/>
      <c r="H3" s="177"/>
      <c r="I3" s="178"/>
    </row>
    <row r="4" spans="1:9" s="1" customFormat="1" ht="51.75" thickBot="1">
      <c r="A4" s="87" t="s">
        <v>12</v>
      </c>
      <c r="B4" s="130" t="s">
        <v>102</v>
      </c>
      <c r="C4" s="14" t="s">
        <v>56</v>
      </c>
      <c r="D4" s="14" t="s">
        <v>57</v>
      </c>
      <c r="E4" s="14" t="s">
        <v>64</v>
      </c>
      <c r="F4" s="14" t="s">
        <v>58</v>
      </c>
      <c r="G4" s="14" t="s">
        <v>20</v>
      </c>
      <c r="H4" s="15" t="s">
        <v>14</v>
      </c>
      <c r="I4" s="15" t="s">
        <v>100</v>
      </c>
    </row>
    <row r="5" spans="1:9" s="1" customFormat="1" ht="12.75">
      <c r="A5" s="2">
        <v>636</v>
      </c>
      <c r="B5" s="131">
        <v>3156500</v>
      </c>
      <c r="C5" s="3"/>
      <c r="D5" s="4"/>
      <c r="E5" s="5"/>
      <c r="F5" s="159">
        <v>13350</v>
      </c>
      <c r="G5" s="6"/>
      <c r="H5" s="6"/>
      <c r="I5" s="153">
        <v>64140</v>
      </c>
    </row>
    <row r="6" spans="1:9" s="1" customFormat="1" ht="12.75">
      <c r="A6" s="16">
        <v>652</v>
      </c>
      <c r="B6" s="132"/>
      <c r="C6" s="17"/>
      <c r="D6" s="117"/>
      <c r="E6" s="158">
        <v>12000</v>
      </c>
      <c r="F6" s="148">
        <v>172770</v>
      </c>
      <c r="G6" s="119"/>
      <c r="H6" s="150">
        <v>40670</v>
      </c>
      <c r="I6" s="120"/>
    </row>
    <row r="7" spans="1:9" s="1" customFormat="1" ht="12.75">
      <c r="A7" s="16">
        <v>661</v>
      </c>
      <c r="B7" s="131"/>
      <c r="C7" s="17"/>
      <c r="D7" s="17"/>
      <c r="E7" s="17"/>
      <c r="F7" s="17"/>
      <c r="G7" s="18"/>
      <c r="H7" s="151">
        <v>21081</v>
      </c>
      <c r="I7" s="19"/>
    </row>
    <row r="8" spans="1:9" s="1" customFormat="1" ht="12.75">
      <c r="A8" s="16">
        <v>663</v>
      </c>
      <c r="B8" s="131"/>
      <c r="C8" s="17"/>
      <c r="D8" s="17"/>
      <c r="E8" s="17"/>
      <c r="F8" s="17"/>
      <c r="G8" s="149">
        <v>11100</v>
      </c>
      <c r="H8" s="18"/>
      <c r="I8" s="19"/>
    </row>
    <row r="9" spans="1:9" s="1" customFormat="1" ht="12.75">
      <c r="A9" s="16">
        <v>671</v>
      </c>
      <c r="B9" s="131"/>
      <c r="C9" s="137">
        <v>242710.51</v>
      </c>
      <c r="D9" s="137">
        <v>176210.57</v>
      </c>
      <c r="E9" s="137"/>
      <c r="F9" s="17"/>
      <c r="G9" s="18"/>
      <c r="H9" s="18"/>
      <c r="I9" s="19"/>
    </row>
    <row r="10" spans="1:9" s="1" customFormat="1" ht="12.75">
      <c r="A10" s="20"/>
      <c r="B10" s="131"/>
      <c r="C10" s="137"/>
      <c r="D10" s="137"/>
      <c r="E10" s="137"/>
      <c r="F10" s="17"/>
      <c r="G10" s="18"/>
      <c r="H10" s="18"/>
      <c r="I10" s="19"/>
    </row>
    <row r="11" spans="1:9" s="1" customFormat="1" ht="12.75">
      <c r="A11" s="20"/>
      <c r="B11" s="131"/>
      <c r="C11" s="137"/>
      <c r="D11" s="137"/>
      <c r="E11" s="137"/>
      <c r="F11" s="17"/>
      <c r="G11" s="18"/>
      <c r="H11" s="18"/>
      <c r="I11" s="19"/>
    </row>
    <row r="12" spans="1:9" s="1" customFormat="1" ht="12.75">
      <c r="A12" s="20"/>
      <c r="B12" s="131"/>
      <c r="C12" s="137"/>
      <c r="D12" s="137"/>
      <c r="E12" s="137"/>
      <c r="F12" s="17"/>
      <c r="G12" s="18"/>
      <c r="H12" s="18"/>
      <c r="I12" s="19"/>
    </row>
    <row r="13" spans="1:9" s="1" customFormat="1" ht="12.75">
      <c r="A13" s="20"/>
      <c r="B13" s="131"/>
      <c r="C13" s="137"/>
      <c r="D13" s="137"/>
      <c r="E13" s="137"/>
      <c r="F13" s="17"/>
      <c r="G13" s="18"/>
      <c r="H13" s="18"/>
      <c r="I13" s="19"/>
    </row>
    <row r="14" spans="1:9" s="1" customFormat="1" ht="13.5" thickBot="1">
      <c r="A14" s="21"/>
      <c r="B14" s="133"/>
      <c r="C14" s="156"/>
      <c r="D14" s="156"/>
      <c r="E14" s="156"/>
      <c r="F14" s="22"/>
      <c r="G14" s="23"/>
      <c r="H14" s="23"/>
      <c r="I14" s="24"/>
    </row>
    <row r="15" spans="1:9" s="1" customFormat="1" ht="30" customHeight="1" thickBot="1">
      <c r="A15" s="25" t="s">
        <v>16</v>
      </c>
      <c r="B15" s="131">
        <v>3156500</v>
      </c>
      <c r="C15" s="138">
        <f>SUM(C5:C14)</f>
        <v>242710.51</v>
      </c>
      <c r="D15" s="157">
        <f>SUM(D5:D14)</f>
        <v>176210.57</v>
      </c>
      <c r="E15" s="138">
        <f>SUM(E5:E14)</f>
        <v>12000</v>
      </c>
      <c r="F15" s="147">
        <f>SUM(F5:F14)</f>
        <v>186120</v>
      </c>
      <c r="G15" s="136">
        <f>SUM(G5:G14)</f>
        <v>11100</v>
      </c>
      <c r="H15" s="152">
        <f>H7+H6</f>
        <v>61751</v>
      </c>
      <c r="I15" s="152">
        <f>SUM(I5:I14)</f>
        <v>64140</v>
      </c>
    </row>
    <row r="16" spans="1:9" s="1" customFormat="1" ht="28.5" customHeight="1" thickBot="1">
      <c r="A16" s="25" t="s">
        <v>17</v>
      </c>
      <c r="B16" s="128"/>
      <c r="C16" s="175">
        <f>C15+D15+E15+F15+G15+H15+I15+B15</f>
        <v>3910532.08</v>
      </c>
      <c r="D16" s="175"/>
      <c r="E16" s="175"/>
      <c r="F16" s="175"/>
      <c r="G16" s="175"/>
      <c r="H16" s="175"/>
      <c r="I16" s="176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11</v>
      </c>
      <c r="B18" s="129"/>
      <c r="C18" s="177" t="s">
        <v>106</v>
      </c>
      <c r="D18" s="177"/>
      <c r="E18" s="177"/>
      <c r="F18" s="177"/>
      <c r="G18" s="177"/>
      <c r="H18" s="177"/>
      <c r="I18" s="178"/>
    </row>
    <row r="19" spans="1:9" ht="51.75" thickBot="1">
      <c r="A19" s="89" t="s">
        <v>12</v>
      </c>
      <c r="B19" s="130" t="s">
        <v>102</v>
      </c>
      <c r="C19" s="14" t="s">
        <v>56</v>
      </c>
      <c r="D19" s="14" t="s">
        <v>57</v>
      </c>
      <c r="E19" s="14" t="s">
        <v>64</v>
      </c>
      <c r="F19" s="14" t="s">
        <v>58</v>
      </c>
      <c r="G19" s="14" t="s">
        <v>20</v>
      </c>
      <c r="H19" s="15" t="s">
        <v>14</v>
      </c>
      <c r="I19" s="15" t="s">
        <v>79</v>
      </c>
    </row>
    <row r="20" spans="1:9" ht="12.75">
      <c r="A20" s="2">
        <v>636</v>
      </c>
      <c r="B20" s="131">
        <v>3156500</v>
      </c>
      <c r="C20" s="3"/>
      <c r="D20" s="4"/>
      <c r="E20" s="5"/>
      <c r="F20" s="5">
        <v>13350</v>
      </c>
      <c r="G20" s="6"/>
      <c r="H20" s="6"/>
      <c r="I20" s="7">
        <v>65200</v>
      </c>
    </row>
    <row r="21" spans="1:9" ht="12.75">
      <c r="A21" s="16">
        <v>652</v>
      </c>
      <c r="B21" s="132"/>
      <c r="C21" s="17"/>
      <c r="D21" s="117"/>
      <c r="E21" s="118">
        <v>2000</v>
      </c>
      <c r="F21" s="118">
        <v>176570</v>
      </c>
      <c r="G21" s="119"/>
      <c r="H21" s="121">
        <v>27600</v>
      </c>
      <c r="I21" s="120"/>
    </row>
    <row r="22" spans="1:9" ht="12.75">
      <c r="A22" s="16">
        <v>661</v>
      </c>
      <c r="B22" s="131"/>
      <c r="C22" s="17"/>
      <c r="D22" s="17"/>
      <c r="E22" s="17"/>
      <c r="F22" s="17"/>
      <c r="G22" s="18"/>
      <c r="H22" s="19">
        <v>24382</v>
      </c>
      <c r="I22" s="19"/>
    </row>
    <row r="23" spans="1:10" ht="12.75">
      <c r="A23" s="16">
        <v>663</v>
      </c>
      <c r="B23" s="131"/>
      <c r="C23" s="17"/>
      <c r="D23" s="17"/>
      <c r="E23" s="17"/>
      <c r="F23" s="17"/>
      <c r="G23" s="18">
        <v>2900</v>
      </c>
      <c r="H23" s="18"/>
      <c r="I23" s="19"/>
      <c r="J23" s="55"/>
    </row>
    <row r="24" spans="1:9" ht="12.75">
      <c r="A24" s="16">
        <v>671</v>
      </c>
      <c r="B24" s="131" t="s">
        <v>108</v>
      </c>
      <c r="C24" s="137">
        <v>241760</v>
      </c>
      <c r="D24" s="17">
        <v>87824.44</v>
      </c>
      <c r="E24" s="17"/>
      <c r="F24" s="17"/>
      <c r="G24" s="18"/>
      <c r="H24" s="18"/>
      <c r="I24" s="19"/>
    </row>
    <row r="25" spans="1:9" ht="12.75">
      <c r="A25" s="20"/>
      <c r="B25" s="131"/>
      <c r="C25" s="17"/>
      <c r="D25" s="17"/>
      <c r="E25" s="17"/>
      <c r="F25" s="17"/>
      <c r="G25" s="18"/>
      <c r="H25" s="18"/>
      <c r="I25" s="19"/>
    </row>
    <row r="26" spans="1:9" ht="12.75">
      <c r="A26" s="20"/>
      <c r="B26" s="131"/>
      <c r="C26" s="17"/>
      <c r="D26" s="17"/>
      <c r="E26" s="17"/>
      <c r="F26" s="17"/>
      <c r="G26" s="18"/>
      <c r="H26" s="18"/>
      <c r="I26" s="19"/>
    </row>
    <row r="27" spans="1:9" ht="12.75">
      <c r="A27" s="20"/>
      <c r="B27" s="131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31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33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16</v>
      </c>
      <c r="B30" s="131">
        <v>3156500</v>
      </c>
      <c r="C30" s="138">
        <f aca="true" t="shared" si="0" ref="C30:I30">SUM(C20:C29)</f>
        <v>241760</v>
      </c>
      <c r="D30" s="27">
        <f t="shared" si="0"/>
        <v>87824.44</v>
      </c>
      <c r="E30" s="26">
        <f t="shared" si="0"/>
        <v>2000</v>
      </c>
      <c r="F30" s="27">
        <f t="shared" si="0"/>
        <v>189920</v>
      </c>
      <c r="G30" s="26">
        <f t="shared" si="0"/>
        <v>2900</v>
      </c>
      <c r="H30" s="19">
        <f>H21+H22</f>
        <v>51982</v>
      </c>
      <c r="I30" s="28">
        <f t="shared" si="0"/>
        <v>65200</v>
      </c>
    </row>
    <row r="31" spans="1:9" s="1" customFormat="1" ht="28.5" customHeight="1" thickBot="1">
      <c r="A31" s="25" t="s">
        <v>80</v>
      </c>
      <c r="B31" s="128"/>
      <c r="C31" s="179">
        <f>C30+D30+E30+F30+G30+H30+I30+B30</f>
        <v>3798086.44</v>
      </c>
      <c r="D31" s="179"/>
      <c r="E31" s="179"/>
      <c r="F31" s="179"/>
      <c r="G31" s="179"/>
      <c r="H31" s="179"/>
      <c r="I31" s="180"/>
    </row>
    <row r="32" spans="4:5" ht="13.5" thickBot="1">
      <c r="D32" s="31"/>
      <c r="E32" s="32"/>
    </row>
    <row r="33" spans="1:9" ht="26.25" thickBot="1">
      <c r="A33" s="88" t="s">
        <v>11</v>
      </c>
      <c r="B33" s="129"/>
      <c r="C33" s="177" t="s">
        <v>107</v>
      </c>
      <c r="D33" s="177"/>
      <c r="E33" s="177"/>
      <c r="F33" s="177"/>
      <c r="G33" s="177"/>
      <c r="H33" s="177"/>
      <c r="I33" s="178"/>
    </row>
    <row r="34" spans="1:9" ht="51.75" thickBot="1">
      <c r="A34" s="89" t="s">
        <v>12</v>
      </c>
      <c r="B34" s="130" t="s">
        <v>102</v>
      </c>
      <c r="C34" s="14" t="s">
        <v>56</v>
      </c>
      <c r="D34" s="14" t="s">
        <v>57</v>
      </c>
      <c r="E34" s="14" t="s">
        <v>64</v>
      </c>
      <c r="F34" s="14" t="s">
        <v>58</v>
      </c>
      <c r="G34" s="14" t="s">
        <v>20</v>
      </c>
      <c r="H34" s="15" t="s">
        <v>14</v>
      </c>
      <c r="I34" s="15" t="s">
        <v>79</v>
      </c>
    </row>
    <row r="35" spans="1:9" ht="12.75">
      <c r="A35" s="2">
        <v>636</v>
      </c>
      <c r="B35" s="131">
        <v>3156500</v>
      </c>
      <c r="C35" s="3"/>
      <c r="D35" s="4"/>
      <c r="E35" s="5"/>
      <c r="F35" s="5">
        <v>13350</v>
      </c>
      <c r="G35" s="6"/>
      <c r="H35" s="6"/>
      <c r="I35" s="7">
        <v>65200</v>
      </c>
    </row>
    <row r="36" spans="1:9" ht="12.75">
      <c r="A36" s="16">
        <v>652</v>
      </c>
      <c r="B36" s="132"/>
      <c r="C36" s="17"/>
      <c r="D36" s="117"/>
      <c r="E36" s="118">
        <v>2000</v>
      </c>
      <c r="F36" s="118">
        <v>176570</v>
      </c>
      <c r="G36" s="119"/>
      <c r="H36" s="121">
        <v>27600</v>
      </c>
      <c r="I36" s="120"/>
    </row>
    <row r="37" spans="1:9" ht="12.75">
      <c r="A37" s="16">
        <v>661</v>
      </c>
      <c r="B37" s="131"/>
      <c r="C37" s="17"/>
      <c r="D37" s="17"/>
      <c r="E37" s="17"/>
      <c r="F37" s="17"/>
      <c r="G37" s="18"/>
      <c r="H37" s="19">
        <v>24382</v>
      </c>
      <c r="I37" s="19"/>
    </row>
    <row r="38" spans="1:9" ht="12.75">
      <c r="A38" s="16">
        <v>663</v>
      </c>
      <c r="B38" s="131"/>
      <c r="C38" s="17"/>
      <c r="D38" s="17"/>
      <c r="E38" s="17"/>
      <c r="F38" s="17"/>
      <c r="G38" s="18">
        <v>2900</v>
      </c>
      <c r="H38" s="18"/>
      <c r="I38" s="19"/>
    </row>
    <row r="39" spans="1:9" ht="12.75">
      <c r="A39" s="16">
        <v>671</v>
      </c>
      <c r="B39" s="131" t="s">
        <v>108</v>
      </c>
      <c r="C39" s="137">
        <v>241760</v>
      </c>
      <c r="D39" s="17">
        <v>87824.44</v>
      </c>
      <c r="E39" s="17"/>
      <c r="F39" s="17"/>
      <c r="G39" s="18"/>
      <c r="H39" s="18"/>
      <c r="I39" s="19"/>
    </row>
    <row r="40" spans="1:9" ht="12.75">
      <c r="A40" s="20"/>
      <c r="B40" s="131"/>
      <c r="C40" s="17"/>
      <c r="D40" s="17"/>
      <c r="E40" s="17"/>
      <c r="F40" s="17"/>
      <c r="G40" s="18"/>
      <c r="H40" s="18"/>
      <c r="I40" s="19"/>
    </row>
    <row r="41" spans="1:9" ht="13.5" customHeight="1">
      <c r="A41" s="20"/>
      <c r="B41" s="131"/>
      <c r="C41" s="17"/>
      <c r="D41" s="17"/>
      <c r="E41" s="17"/>
      <c r="F41" s="17"/>
      <c r="G41" s="18"/>
      <c r="H41" s="18"/>
      <c r="I41" s="19"/>
    </row>
    <row r="42" spans="1:9" ht="13.5" customHeight="1">
      <c r="A42" s="20"/>
      <c r="B42" s="131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31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33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16</v>
      </c>
      <c r="B45" s="131">
        <v>3156500</v>
      </c>
      <c r="C45" s="26">
        <f aca="true" t="shared" si="1" ref="C45:I45">SUM(C35:C44)</f>
        <v>241760</v>
      </c>
      <c r="D45" s="27">
        <f t="shared" si="1"/>
        <v>87824.44</v>
      </c>
      <c r="E45" s="26">
        <f t="shared" si="1"/>
        <v>2000</v>
      </c>
      <c r="F45" s="27">
        <f t="shared" si="1"/>
        <v>189920</v>
      </c>
      <c r="G45" s="26">
        <f t="shared" si="1"/>
        <v>2900</v>
      </c>
      <c r="H45" s="19">
        <f>H36+H37</f>
        <v>51982</v>
      </c>
      <c r="I45" s="28">
        <f t="shared" si="1"/>
        <v>65200</v>
      </c>
    </row>
    <row r="46" spans="1:9" s="1" customFormat="1" ht="28.5" customHeight="1" thickBot="1">
      <c r="A46" s="25" t="s">
        <v>101</v>
      </c>
      <c r="B46" s="128"/>
      <c r="C46" s="179">
        <f>C45+D45+E45+F45+G45+H45+I45+B45</f>
        <v>3798086.44</v>
      </c>
      <c r="D46" s="179"/>
      <c r="E46" s="179"/>
      <c r="F46" s="179"/>
      <c r="G46" s="179"/>
      <c r="H46" s="179"/>
      <c r="I46" s="180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68</v>
      </c>
      <c r="C51" s="95"/>
      <c r="D51" s="95" t="s">
        <v>69</v>
      </c>
      <c r="E51" s="174" t="s">
        <v>71</v>
      </c>
      <c r="F51" s="174"/>
      <c r="G51" s="95"/>
      <c r="H51" s="95"/>
    </row>
    <row r="52" spans="2:8" ht="28.5" customHeight="1">
      <c r="B52" s="109" t="s">
        <v>111</v>
      </c>
      <c r="C52" s="95"/>
      <c r="D52" s="95"/>
      <c r="E52" s="183" t="s">
        <v>70</v>
      </c>
      <c r="F52" s="183"/>
      <c r="G52" s="95"/>
      <c r="H52" s="95"/>
    </row>
    <row r="53" spans="2:8" ht="13.5" customHeight="1">
      <c r="B53" s="103" t="s">
        <v>72</v>
      </c>
      <c r="C53" s="95"/>
      <c r="D53" s="95"/>
      <c r="E53" s="174" t="s">
        <v>73</v>
      </c>
      <c r="F53" s="174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 t="s">
        <v>110</v>
      </c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 t="s">
        <v>131</v>
      </c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81"/>
      <c r="B158" s="181"/>
      <c r="C158" s="182"/>
      <c r="D158" s="182"/>
      <c r="E158" s="182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A158:E158"/>
    <mergeCell ref="C3:I3"/>
    <mergeCell ref="C46:I46"/>
    <mergeCell ref="E51:F51"/>
    <mergeCell ref="E52:F52"/>
    <mergeCell ref="E53:F53"/>
    <mergeCell ref="A1:I1"/>
    <mergeCell ref="C16:I16"/>
    <mergeCell ref="C18:I18"/>
    <mergeCell ref="C31:I31"/>
    <mergeCell ref="C33:I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6"/>
  <sheetViews>
    <sheetView tabSelected="1" zoomScalePageLayoutView="0" workbookViewId="0" topLeftCell="A163">
      <selection activeCell="B183" sqref="B183"/>
    </sheetView>
  </sheetViews>
  <sheetFormatPr defaultColWidth="11.421875" defaultRowHeight="12.75"/>
  <cols>
    <col min="1" max="1" width="8.7109375" style="105" customWidth="1"/>
    <col min="2" max="2" width="25.7109375" style="106" customWidth="1"/>
    <col min="3" max="3" width="11.57421875" style="106" customWidth="1"/>
    <col min="4" max="4" width="10.421875" style="107" customWidth="1"/>
    <col min="5" max="5" width="9.421875" style="107" customWidth="1"/>
    <col min="6" max="6" width="9.421875" style="108" customWidth="1"/>
    <col min="7" max="7" width="9.8515625" style="107" customWidth="1"/>
    <col min="8" max="8" width="8.8515625" style="107" customWidth="1"/>
    <col min="9" max="9" width="11.28125" style="107" customWidth="1"/>
    <col min="10" max="10" width="9.8515625" style="107" customWidth="1"/>
    <col min="11" max="11" width="10.421875" style="107" customWidth="1"/>
    <col min="12" max="12" width="13.7109375" style="107" customWidth="1"/>
    <col min="13" max="13" width="13.421875" style="107" customWidth="1"/>
    <col min="14" max="14" width="9.421875" style="95" customWidth="1"/>
    <col min="15" max="16384" width="11.421875" style="95" customWidth="1"/>
  </cols>
  <sheetData>
    <row r="1" spans="1:13" ht="24" customHeight="1">
      <c r="A1" s="92" t="s">
        <v>130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18</v>
      </c>
      <c r="B2" s="96" t="s">
        <v>19</v>
      </c>
      <c r="C2" s="96" t="s">
        <v>102</v>
      </c>
      <c r="D2" s="97" t="s">
        <v>56</v>
      </c>
      <c r="E2" s="98" t="s">
        <v>57</v>
      </c>
      <c r="F2" s="98" t="s">
        <v>64</v>
      </c>
      <c r="G2" s="98" t="s">
        <v>58</v>
      </c>
      <c r="H2" s="98" t="s">
        <v>20</v>
      </c>
      <c r="I2" s="98" t="s">
        <v>14</v>
      </c>
      <c r="J2" s="98" t="s">
        <v>99</v>
      </c>
      <c r="K2" s="96" t="s">
        <v>85</v>
      </c>
      <c r="L2" s="96" t="s">
        <v>81</v>
      </c>
      <c r="M2" s="96" t="s">
        <v>86</v>
      </c>
    </row>
    <row r="3" spans="1:13" ht="12.75">
      <c r="A3" s="99"/>
      <c r="B3" s="97" t="s">
        <v>39</v>
      </c>
      <c r="C3" s="97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99"/>
      <c r="B4" s="97"/>
      <c r="C4" s="97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99"/>
      <c r="B5" s="101" t="s">
        <v>40</v>
      </c>
      <c r="C5" s="126">
        <f>C6+C7</f>
        <v>3156500</v>
      </c>
      <c r="D5" s="134">
        <f aca="true" t="shared" si="0" ref="D5:I5">D6+D7</f>
        <v>242710.50999999998</v>
      </c>
      <c r="E5" s="134">
        <f t="shared" si="0"/>
        <v>176210.57</v>
      </c>
      <c r="F5" s="134">
        <f t="shared" si="0"/>
        <v>12000</v>
      </c>
      <c r="G5" s="134">
        <f t="shared" si="0"/>
        <v>212715.2</v>
      </c>
      <c r="H5" s="134">
        <f>H6+H7</f>
        <v>12493.81</v>
      </c>
      <c r="I5" s="134">
        <f t="shared" si="0"/>
        <v>66491.31</v>
      </c>
      <c r="J5" s="134">
        <f>J6+J7</f>
        <v>68261.81</v>
      </c>
      <c r="K5" s="134">
        <f>D5+E5+F5+G5+H5+I5+J5+C5</f>
        <v>3947383.21</v>
      </c>
      <c r="L5" s="100">
        <v>3798086.44</v>
      </c>
      <c r="M5" s="100">
        <v>3798086.44</v>
      </c>
    </row>
    <row r="6" spans="1:13" ht="12.75">
      <c r="A6" s="99"/>
      <c r="B6" s="101" t="s">
        <v>66</v>
      </c>
      <c r="C6" s="126">
        <f>C11+C24+C33+C58+C67</f>
        <v>3156500</v>
      </c>
      <c r="D6" s="134">
        <f>D24+D58+D33</f>
        <v>236076.8</v>
      </c>
      <c r="E6" s="134">
        <f>E59+E148+E158+E164</f>
        <v>176210.57</v>
      </c>
      <c r="F6" s="134">
        <f>F118</f>
        <v>12000</v>
      </c>
      <c r="G6" s="134">
        <f>G87+G94</f>
        <v>212715.2</v>
      </c>
      <c r="H6" s="134">
        <f>H110</f>
        <v>9993.81</v>
      </c>
      <c r="I6" s="134">
        <f>I70+I79</f>
        <v>65091.31</v>
      </c>
      <c r="J6" s="134">
        <f>J101+J124</f>
        <v>63261.81</v>
      </c>
      <c r="K6" s="134">
        <f>D6+E6+F6+G6+H6+I6+J6+C6</f>
        <v>3931849.5</v>
      </c>
      <c r="L6" s="100">
        <v>3798086.44</v>
      </c>
      <c r="M6" s="100">
        <v>3798086.44</v>
      </c>
    </row>
    <row r="7" spans="1:13" ht="12.75">
      <c r="A7" s="99"/>
      <c r="B7" s="101" t="s">
        <v>67</v>
      </c>
      <c r="C7" s="101"/>
      <c r="D7" s="134">
        <v>6633.71</v>
      </c>
      <c r="E7" s="100"/>
      <c r="F7" s="100"/>
      <c r="G7" s="100"/>
      <c r="H7" s="134">
        <f>H142</f>
        <v>2500</v>
      </c>
      <c r="I7" s="134">
        <f>I132</f>
        <v>1400</v>
      </c>
      <c r="J7" s="134">
        <f>J137</f>
        <v>5000</v>
      </c>
      <c r="K7" s="100"/>
      <c r="L7" s="100"/>
      <c r="M7" s="100"/>
    </row>
    <row r="8" spans="1:13" ht="12.75">
      <c r="A8" s="99"/>
      <c r="B8" s="101"/>
      <c r="C8" s="101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97" t="s">
        <v>102</v>
      </c>
      <c r="C9" s="124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2.75" customHeight="1">
      <c r="A10" s="125" t="s">
        <v>103</v>
      </c>
      <c r="B10" s="112" t="s">
        <v>104</v>
      </c>
      <c r="C10" s="124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2.75">
      <c r="A11" s="99">
        <v>3</v>
      </c>
      <c r="B11" s="97" t="s">
        <v>21</v>
      </c>
      <c r="C11" s="124">
        <f>C12+C16</f>
        <v>3156500</v>
      </c>
      <c r="D11" s="100"/>
      <c r="E11" s="100"/>
      <c r="F11" s="100"/>
      <c r="G11" s="100"/>
      <c r="H11" s="100"/>
      <c r="I11" s="100"/>
      <c r="J11" s="100"/>
      <c r="K11" s="100"/>
      <c r="L11" s="100">
        <v>3156500</v>
      </c>
      <c r="M11" s="100">
        <v>3156500</v>
      </c>
    </row>
    <row r="12" spans="1:13" ht="12.75">
      <c r="A12" s="99">
        <v>31</v>
      </c>
      <c r="B12" s="97" t="s">
        <v>22</v>
      </c>
      <c r="C12" s="124">
        <f>C13+C14+C15</f>
        <v>3050500</v>
      </c>
      <c r="D12" s="100"/>
      <c r="E12" s="100"/>
      <c r="F12" s="100"/>
      <c r="G12" s="100"/>
      <c r="H12" s="100"/>
      <c r="I12" s="100"/>
      <c r="J12" s="100"/>
      <c r="K12" s="100"/>
      <c r="L12" s="100">
        <v>3050500</v>
      </c>
      <c r="M12" s="100">
        <v>3050500</v>
      </c>
    </row>
    <row r="13" spans="1:13" ht="12.75">
      <c r="A13" s="99">
        <v>311</v>
      </c>
      <c r="B13" s="97" t="s">
        <v>23</v>
      </c>
      <c r="C13" s="124">
        <v>2540000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2.75">
      <c r="A14" s="99">
        <v>312</v>
      </c>
      <c r="B14" s="97" t="s">
        <v>24</v>
      </c>
      <c r="C14" s="124">
        <v>60500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2.75">
      <c r="A15" s="99">
        <v>313</v>
      </c>
      <c r="B15" s="97" t="s">
        <v>25</v>
      </c>
      <c r="C15" s="124">
        <v>450000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>
      <c r="A16" s="99">
        <v>32</v>
      </c>
      <c r="B16" s="97" t="s">
        <v>26</v>
      </c>
      <c r="C16" s="124">
        <v>106000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25.5">
      <c r="A17" s="99">
        <v>321</v>
      </c>
      <c r="B17" s="97" t="s">
        <v>27</v>
      </c>
      <c r="C17" s="124">
        <v>95000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27" customHeight="1">
      <c r="A18" s="99">
        <v>329</v>
      </c>
      <c r="B18" s="97" t="s">
        <v>30</v>
      </c>
      <c r="C18" s="124">
        <v>11000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2.75">
      <c r="A19" s="99"/>
      <c r="B19" s="97"/>
      <c r="C19" s="97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2.75">
      <c r="A20" s="122" t="s">
        <v>41</v>
      </c>
      <c r="B20" s="123" t="s">
        <v>42</v>
      </c>
      <c r="C20" s="123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38.25">
      <c r="A21" s="99" t="s">
        <v>43</v>
      </c>
      <c r="B21" s="97" t="s">
        <v>44</v>
      </c>
      <c r="C21" s="97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2.75">
      <c r="A22" s="99" t="s">
        <v>45</v>
      </c>
      <c r="B22" s="97" t="s">
        <v>13</v>
      </c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25.5">
      <c r="A23" s="113" t="s">
        <v>46</v>
      </c>
      <c r="B23" s="114" t="s">
        <v>47</v>
      </c>
      <c r="C23" s="114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2.75">
      <c r="A24" s="99">
        <v>3</v>
      </c>
      <c r="B24" s="97" t="s">
        <v>21</v>
      </c>
      <c r="C24" s="97"/>
      <c r="D24" s="135">
        <f>D25+D28</f>
        <v>64023</v>
      </c>
      <c r="E24" s="100"/>
      <c r="F24" s="100"/>
      <c r="G24" s="100"/>
      <c r="H24" s="100"/>
      <c r="I24" s="100"/>
      <c r="J24" s="100"/>
      <c r="K24" s="100"/>
      <c r="L24" s="100">
        <v>67650</v>
      </c>
      <c r="M24" s="100">
        <v>67650</v>
      </c>
    </row>
    <row r="25" spans="1:13" ht="12.75">
      <c r="A25" s="99">
        <v>32</v>
      </c>
      <c r="B25" s="97" t="s">
        <v>26</v>
      </c>
      <c r="C25" s="97"/>
      <c r="D25" s="135">
        <v>64023</v>
      </c>
      <c r="E25" s="100"/>
      <c r="F25" s="100"/>
      <c r="G25" s="100"/>
      <c r="H25" s="100"/>
      <c r="I25" s="100"/>
      <c r="J25" s="100"/>
      <c r="K25" s="100"/>
      <c r="L25" s="100">
        <v>67550</v>
      </c>
      <c r="M25" s="100">
        <v>67550</v>
      </c>
    </row>
    <row r="26" spans="1:13" ht="12.75">
      <c r="A26" s="99">
        <v>323</v>
      </c>
      <c r="B26" s="97" t="s">
        <v>29</v>
      </c>
      <c r="C26" s="97"/>
      <c r="D26" s="143">
        <v>63823</v>
      </c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25.5">
      <c r="A27" s="99">
        <v>329</v>
      </c>
      <c r="B27" s="97" t="s">
        <v>30</v>
      </c>
      <c r="C27" s="97"/>
      <c r="D27" s="134">
        <v>200</v>
      </c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2.75">
      <c r="A28" s="99">
        <v>34</v>
      </c>
      <c r="B28" s="97" t="s">
        <v>31</v>
      </c>
      <c r="C28" s="97"/>
      <c r="D28" s="135">
        <f>D29</f>
        <v>0</v>
      </c>
      <c r="E28" s="100"/>
      <c r="F28" s="100"/>
      <c r="G28" s="100"/>
      <c r="H28" s="100"/>
      <c r="I28" s="100"/>
      <c r="J28" s="100"/>
      <c r="K28" s="100"/>
      <c r="L28" s="100">
        <v>100</v>
      </c>
      <c r="M28" s="100">
        <v>100</v>
      </c>
    </row>
    <row r="29" spans="1:13" ht="12.75">
      <c r="A29" s="99">
        <v>343</v>
      </c>
      <c r="B29" s="97" t="s">
        <v>32</v>
      </c>
      <c r="C29" s="97"/>
      <c r="D29" s="141">
        <v>0</v>
      </c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2.75">
      <c r="A30" s="99" t="s">
        <v>48</v>
      </c>
      <c r="B30" s="97" t="s">
        <v>15</v>
      </c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25.5">
      <c r="A31" s="113" t="s">
        <v>49</v>
      </c>
      <c r="B31" s="114" t="s">
        <v>50</v>
      </c>
      <c r="C31" s="114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38.25">
      <c r="A32" s="99" t="s">
        <v>43</v>
      </c>
      <c r="B32" s="97" t="s">
        <v>44</v>
      </c>
      <c r="C32" s="97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.75">
      <c r="A33" s="99">
        <v>3</v>
      </c>
      <c r="B33" s="97" t="s">
        <v>21</v>
      </c>
      <c r="C33" s="97"/>
      <c r="D33" s="135">
        <f>D34+D39</f>
        <v>172053.8</v>
      </c>
      <c r="E33" s="100"/>
      <c r="F33" s="100"/>
      <c r="G33" s="100"/>
      <c r="H33" s="100"/>
      <c r="I33" s="100"/>
      <c r="J33" s="100"/>
      <c r="K33" s="100"/>
      <c r="L33" s="100">
        <v>177219</v>
      </c>
      <c r="M33" s="100">
        <v>177219</v>
      </c>
    </row>
    <row r="34" spans="1:13" ht="12.75">
      <c r="A34" s="99">
        <v>32</v>
      </c>
      <c r="B34" s="97" t="s">
        <v>26</v>
      </c>
      <c r="C34" s="97"/>
      <c r="D34" s="135">
        <f>SUM(D35:D38)</f>
        <v>169153.8</v>
      </c>
      <c r="E34" s="100"/>
      <c r="F34" s="100"/>
      <c r="G34" s="100"/>
      <c r="H34" s="100"/>
      <c r="I34" s="100"/>
      <c r="J34" s="100"/>
      <c r="K34" s="100"/>
      <c r="L34" s="100"/>
      <c r="M34" s="100">
        <f>L34</f>
        <v>0</v>
      </c>
    </row>
    <row r="35" spans="1:13" ht="25.5">
      <c r="A35" s="99">
        <v>321</v>
      </c>
      <c r="B35" s="97" t="s">
        <v>27</v>
      </c>
      <c r="C35" s="97"/>
      <c r="D35" s="143">
        <v>7700</v>
      </c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25.5">
      <c r="A36" s="99">
        <v>322</v>
      </c>
      <c r="B36" s="97" t="s">
        <v>28</v>
      </c>
      <c r="C36" s="97"/>
      <c r="D36" s="143">
        <v>129434.8</v>
      </c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2.75">
      <c r="A37" s="99">
        <v>323</v>
      </c>
      <c r="B37" s="97" t="s">
        <v>29</v>
      </c>
      <c r="C37" s="97"/>
      <c r="D37" s="141">
        <v>28310</v>
      </c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4" ht="25.5">
      <c r="A38" s="99">
        <v>329</v>
      </c>
      <c r="B38" s="97" t="s">
        <v>30</v>
      </c>
      <c r="C38" s="97"/>
      <c r="D38" s="141">
        <v>3709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40"/>
    </row>
    <row r="39" spans="1:13" ht="12.75">
      <c r="A39" s="99">
        <v>34</v>
      </c>
      <c r="B39" s="97" t="s">
        <v>31</v>
      </c>
      <c r="C39" s="97"/>
      <c r="D39" s="135">
        <f>D40</f>
        <v>2900</v>
      </c>
      <c r="E39" s="100"/>
      <c r="F39" s="100"/>
      <c r="G39" s="100"/>
      <c r="H39" s="100"/>
      <c r="I39" s="100"/>
      <c r="J39" s="100"/>
      <c r="K39" s="100"/>
      <c r="L39" s="100">
        <v>2300</v>
      </c>
      <c r="M39" s="100">
        <v>2300</v>
      </c>
    </row>
    <row r="40" spans="1:13" ht="12.75">
      <c r="A40" s="99">
        <v>343</v>
      </c>
      <c r="B40" s="97" t="s">
        <v>32</v>
      </c>
      <c r="C40" s="97"/>
      <c r="D40" s="141">
        <v>2900</v>
      </c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2.75">
      <c r="A41" s="99" t="s">
        <v>51</v>
      </c>
      <c r="B41" s="97" t="s">
        <v>52</v>
      </c>
      <c r="C41" s="97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ht="12.75">
      <c r="A42" s="99" t="s">
        <v>48</v>
      </c>
      <c r="B42" s="97" t="s">
        <v>15</v>
      </c>
      <c r="C42" s="97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25.5">
      <c r="A43" s="113" t="s">
        <v>49</v>
      </c>
      <c r="B43" s="114" t="s">
        <v>50</v>
      </c>
      <c r="C43" s="114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25.5">
      <c r="A44" s="99">
        <v>4</v>
      </c>
      <c r="B44" s="97" t="s">
        <v>34</v>
      </c>
      <c r="C44" s="97"/>
      <c r="D44" s="100"/>
      <c r="E44" s="100"/>
      <c r="F44" s="100"/>
      <c r="G44" s="100"/>
      <c r="H44" s="100"/>
      <c r="I44" s="100"/>
      <c r="J44" s="100"/>
      <c r="K44" s="100"/>
      <c r="L44" s="100">
        <v>0</v>
      </c>
      <c r="M44" s="100">
        <v>0</v>
      </c>
    </row>
    <row r="45" spans="1:13" ht="25.5">
      <c r="A45" s="99">
        <v>45</v>
      </c>
      <c r="B45" s="97" t="s">
        <v>53</v>
      </c>
      <c r="C45" s="97"/>
      <c r="D45" s="100"/>
      <c r="E45" s="100"/>
      <c r="F45" s="100"/>
      <c r="G45" s="100"/>
      <c r="H45" s="100"/>
      <c r="I45" s="100"/>
      <c r="J45" s="100"/>
      <c r="K45" s="100"/>
      <c r="L45" s="100">
        <v>0</v>
      </c>
      <c r="M45" s="100">
        <v>0</v>
      </c>
    </row>
    <row r="46" spans="1:13" ht="25.5">
      <c r="A46" s="99">
        <v>451</v>
      </c>
      <c r="B46" s="97" t="s">
        <v>65</v>
      </c>
      <c r="C46" s="97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>
      <c r="A47" s="99" t="s">
        <v>54</v>
      </c>
      <c r="B47" s="97" t="s">
        <v>55</v>
      </c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99" t="s">
        <v>48</v>
      </c>
      <c r="B48" s="97" t="s">
        <v>15</v>
      </c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25.5">
      <c r="A49" s="113" t="s">
        <v>49</v>
      </c>
      <c r="B49" s="114" t="s">
        <v>50</v>
      </c>
      <c r="C49" s="114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25.5">
      <c r="A50" s="99">
        <v>4</v>
      </c>
      <c r="B50" s="97" t="s">
        <v>34</v>
      </c>
      <c r="C50" s="97"/>
      <c r="D50" s="155">
        <v>6633.71</v>
      </c>
      <c r="E50" s="100"/>
      <c r="F50" s="100"/>
      <c r="G50" s="100"/>
      <c r="H50" s="100"/>
      <c r="I50" s="100"/>
      <c r="J50" s="100"/>
      <c r="K50" s="100"/>
      <c r="L50" s="100">
        <v>0</v>
      </c>
      <c r="M50" s="100">
        <v>0</v>
      </c>
    </row>
    <row r="51" spans="1:13" ht="38.25">
      <c r="A51" s="99">
        <v>42</v>
      </c>
      <c r="B51" s="97" t="s">
        <v>35</v>
      </c>
      <c r="C51" s="97"/>
      <c r="D51" s="155">
        <v>6633.71</v>
      </c>
      <c r="E51" s="100"/>
      <c r="F51" s="100"/>
      <c r="G51" s="100"/>
      <c r="H51" s="100"/>
      <c r="I51" s="100"/>
      <c r="J51" s="100"/>
      <c r="K51" s="100"/>
      <c r="L51" s="100">
        <v>0</v>
      </c>
      <c r="M51" s="100">
        <v>0</v>
      </c>
    </row>
    <row r="52" spans="1:13" ht="12.75">
      <c r="A52" s="99">
        <v>422</v>
      </c>
      <c r="B52" s="97" t="s">
        <v>33</v>
      </c>
      <c r="C52" s="97"/>
      <c r="D52" s="154">
        <v>6633.71</v>
      </c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12.75">
      <c r="A53" s="111"/>
      <c r="B53" s="97"/>
      <c r="C53" s="97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ht="12.75">
      <c r="A54" s="111"/>
      <c r="B54" s="97"/>
      <c r="C54" s="97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25.5">
      <c r="A55" s="122">
        <v>1031</v>
      </c>
      <c r="B55" s="123" t="s">
        <v>59</v>
      </c>
      <c r="C55" s="123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25.5">
      <c r="A56" s="116" t="s">
        <v>60</v>
      </c>
      <c r="B56" s="112" t="s">
        <v>61</v>
      </c>
      <c r="C56" s="112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ht="12.75">
      <c r="A57" s="99" t="s">
        <v>62</v>
      </c>
      <c r="B57" s="97" t="s">
        <v>13</v>
      </c>
      <c r="C57" s="97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ht="25.5">
      <c r="A58" s="113" t="s">
        <v>63</v>
      </c>
      <c r="B58" s="114" t="s">
        <v>114</v>
      </c>
      <c r="C58" s="114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2.75">
      <c r="A59" s="99">
        <v>3</v>
      </c>
      <c r="B59" s="97" t="s">
        <v>21</v>
      </c>
      <c r="C59" s="97"/>
      <c r="D59" s="100"/>
      <c r="E59" s="155">
        <v>113720.28</v>
      </c>
      <c r="F59" s="100"/>
      <c r="G59" s="100"/>
      <c r="H59" s="100"/>
      <c r="I59" s="100"/>
      <c r="J59" s="100"/>
      <c r="K59" s="100"/>
      <c r="L59" s="100">
        <v>53700</v>
      </c>
      <c r="M59" s="100">
        <v>53700</v>
      </c>
    </row>
    <row r="60" spans="1:13" ht="12.75">
      <c r="A60" s="99">
        <v>32</v>
      </c>
      <c r="B60" s="97" t="s">
        <v>26</v>
      </c>
      <c r="C60" s="97"/>
      <c r="D60" s="100"/>
      <c r="E60" s="155">
        <v>113720.28</v>
      </c>
      <c r="F60" s="100"/>
      <c r="G60" s="100"/>
      <c r="H60" s="100"/>
      <c r="I60" s="100"/>
      <c r="J60" s="100"/>
      <c r="K60" s="100"/>
      <c r="L60" s="100"/>
      <c r="M60" s="100"/>
    </row>
    <row r="61" spans="1:13" ht="25.5">
      <c r="A61" s="99">
        <v>322</v>
      </c>
      <c r="B61" s="97" t="s">
        <v>28</v>
      </c>
      <c r="C61" s="97"/>
      <c r="D61" s="100"/>
      <c r="E61" s="143">
        <v>102325</v>
      </c>
      <c r="F61" s="100"/>
      <c r="G61" s="100"/>
      <c r="H61" s="100"/>
      <c r="I61" s="100"/>
      <c r="J61" s="100"/>
      <c r="K61" s="100"/>
      <c r="L61" s="100"/>
      <c r="M61" s="100"/>
    </row>
    <row r="62" spans="1:13" ht="12.75">
      <c r="A62" s="99">
        <v>323</v>
      </c>
      <c r="B62" s="97" t="s">
        <v>29</v>
      </c>
      <c r="C62" s="97"/>
      <c r="D62" s="100"/>
      <c r="E62" s="143">
        <v>11395.28</v>
      </c>
      <c r="F62" s="100"/>
      <c r="G62" s="100"/>
      <c r="H62" s="100"/>
      <c r="I62" s="100"/>
      <c r="J62" s="100"/>
      <c r="K62" s="100"/>
      <c r="L62" s="100"/>
      <c r="M62" s="100"/>
    </row>
    <row r="63" spans="1:13" ht="12.75">
      <c r="A63" s="99">
        <v>34</v>
      </c>
      <c r="B63" s="97" t="s">
        <v>31</v>
      </c>
      <c r="C63" s="97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ht="12.75">
      <c r="A64" s="99">
        <v>343</v>
      </c>
      <c r="B64" s="97" t="s">
        <v>32</v>
      </c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ht="12.75">
      <c r="A65" s="115"/>
      <c r="B65" s="115"/>
      <c r="C65" s="115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ht="12.75">
      <c r="A66" s="115"/>
      <c r="B66" s="115"/>
      <c r="C66" s="115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25.5">
      <c r="A67" s="116" t="s">
        <v>60</v>
      </c>
      <c r="B67" s="112" t="s">
        <v>61</v>
      </c>
      <c r="C67" s="112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13" ht="12.75">
      <c r="A68" s="99" t="s">
        <v>75</v>
      </c>
      <c r="B68" s="97"/>
      <c r="C68" s="97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25.5">
      <c r="A69" s="113" t="s">
        <v>76</v>
      </c>
      <c r="B69" s="114" t="s">
        <v>77</v>
      </c>
      <c r="C69" s="114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ht="12.75">
      <c r="A70" s="99">
        <v>3</v>
      </c>
      <c r="B70" s="97" t="s">
        <v>21</v>
      </c>
      <c r="C70" s="97"/>
      <c r="D70" s="100"/>
      <c r="E70" s="100"/>
      <c r="F70" s="100"/>
      <c r="G70" s="100"/>
      <c r="H70" s="100"/>
      <c r="I70" s="135">
        <f>I71+I73</f>
        <v>19700</v>
      </c>
      <c r="J70" s="100"/>
      <c r="K70" s="100"/>
      <c r="L70" s="100">
        <v>51982</v>
      </c>
      <c r="M70" s="100">
        <v>51982</v>
      </c>
    </row>
    <row r="71" spans="1:13" ht="12.75">
      <c r="A71" s="99">
        <v>31</v>
      </c>
      <c r="B71" s="97" t="s">
        <v>22</v>
      </c>
      <c r="C71" s="97"/>
      <c r="D71" s="100"/>
      <c r="E71" s="100"/>
      <c r="F71" s="100"/>
      <c r="G71" s="100"/>
      <c r="H71" s="100"/>
      <c r="I71" s="135">
        <v>1500</v>
      </c>
      <c r="J71" s="100"/>
      <c r="K71" s="100"/>
      <c r="L71" s="100"/>
      <c r="M71" s="100"/>
    </row>
    <row r="72" spans="1:13" ht="12.75">
      <c r="A72" s="99">
        <v>312</v>
      </c>
      <c r="B72" s="97" t="s">
        <v>24</v>
      </c>
      <c r="C72" s="97"/>
      <c r="D72" s="100"/>
      <c r="E72" s="100"/>
      <c r="F72" s="100"/>
      <c r="G72" s="100"/>
      <c r="H72" s="100"/>
      <c r="I72" s="141">
        <v>1500</v>
      </c>
      <c r="J72" s="100"/>
      <c r="K72" s="100"/>
      <c r="L72" s="100"/>
      <c r="M72" s="100"/>
    </row>
    <row r="73" spans="1:13" ht="12.75">
      <c r="A73" s="99">
        <v>32</v>
      </c>
      <c r="B73" s="97" t="s">
        <v>26</v>
      </c>
      <c r="C73" s="97"/>
      <c r="D73" s="100"/>
      <c r="E73" s="100"/>
      <c r="F73" s="100"/>
      <c r="G73" s="100"/>
      <c r="H73" s="100"/>
      <c r="I73" s="135">
        <f>I74+I75+I76+I77</f>
        <v>18200</v>
      </c>
      <c r="J73" s="100"/>
      <c r="K73" s="100"/>
      <c r="L73" s="100"/>
      <c r="M73" s="100"/>
    </row>
    <row r="74" spans="1:13" ht="25.5">
      <c r="A74" s="99">
        <v>321</v>
      </c>
      <c r="B74" s="97" t="s">
        <v>27</v>
      </c>
      <c r="C74" s="97"/>
      <c r="D74" s="100"/>
      <c r="E74" s="100"/>
      <c r="F74" s="100"/>
      <c r="G74" s="100"/>
      <c r="H74" s="100"/>
      <c r="I74" s="134">
        <v>1600</v>
      </c>
      <c r="J74" s="100"/>
      <c r="K74" s="100"/>
      <c r="L74" s="100"/>
      <c r="M74" s="100"/>
    </row>
    <row r="75" spans="1:13" ht="25.5">
      <c r="A75" s="99">
        <v>322</v>
      </c>
      <c r="B75" s="97" t="s">
        <v>28</v>
      </c>
      <c r="C75" s="97"/>
      <c r="D75" s="100"/>
      <c r="E75" s="100"/>
      <c r="F75" s="100"/>
      <c r="G75" s="100"/>
      <c r="H75" s="100"/>
      <c r="I75" s="134">
        <v>3500</v>
      </c>
      <c r="J75" s="100"/>
      <c r="K75" s="100"/>
      <c r="L75" s="100"/>
      <c r="M75" s="100"/>
    </row>
    <row r="76" spans="1:13" ht="12.75">
      <c r="A76" s="99">
        <v>323</v>
      </c>
      <c r="B76" s="97" t="s">
        <v>29</v>
      </c>
      <c r="C76" s="97"/>
      <c r="D76" s="100"/>
      <c r="E76" s="100"/>
      <c r="F76" s="100"/>
      <c r="G76" s="100"/>
      <c r="H76" s="100"/>
      <c r="I76" s="134">
        <v>11300</v>
      </c>
      <c r="J76" s="100"/>
      <c r="K76" s="100"/>
      <c r="L76" s="100"/>
      <c r="M76" s="100"/>
    </row>
    <row r="77" spans="1:13" ht="25.5">
      <c r="A77" s="99">
        <v>329</v>
      </c>
      <c r="B77" s="97" t="s">
        <v>30</v>
      </c>
      <c r="C77" s="97"/>
      <c r="D77" s="100"/>
      <c r="E77" s="100"/>
      <c r="F77" s="100"/>
      <c r="G77" s="100"/>
      <c r="H77" s="100"/>
      <c r="I77" s="134">
        <v>1800</v>
      </c>
      <c r="J77" s="100"/>
      <c r="K77" s="100"/>
      <c r="L77" s="100"/>
      <c r="M77" s="100"/>
    </row>
    <row r="78" spans="1:13" ht="25.5">
      <c r="A78" s="113" t="s">
        <v>112</v>
      </c>
      <c r="B78" s="142" t="s">
        <v>113</v>
      </c>
      <c r="C78" s="97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1:13" ht="12.75">
      <c r="A79" s="99">
        <v>3</v>
      </c>
      <c r="B79" s="97" t="s">
        <v>21</v>
      </c>
      <c r="C79" s="97"/>
      <c r="D79" s="100"/>
      <c r="E79" s="100"/>
      <c r="F79" s="100"/>
      <c r="G79" s="100"/>
      <c r="H79" s="100"/>
      <c r="I79" s="135">
        <v>45391.31</v>
      </c>
      <c r="J79" s="100"/>
      <c r="K79" s="100"/>
      <c r="L79" s="100"/>
      <c r="M79" s="100"/>
    </row>
    <row r="80" spans="1:13" ht="12.75">
      <c r="A80" s="99">
        <v>32</v>
      </c>
      <c r="B80" s="97" t="s">
        <v>26</v>
      </c>
      <c r="C80" s="97"/>
      <c r="D80" s="100"/>
      <c r="E80" s="100"/>
      <c r="F80" s="100"/>
      <c r="G80" s="100"/>
      <c r="H80" s="100"/>
      <c r="I80" s="135">
        <v>45391.31</v>
      </c>
      <c r="J80" s="100"/>
      <c r="K80" s="100"/>
      <c r="L80" s="100"/>
      <c r="M80" s="100"/>
    </row>
    <row r="81" spans="1:13" ht="25.5">
      <c r="A81" s="99">
        <v>322</v>
      </c>
      <c r="B81" s="97" t="s">
        <v>28</v>
      </c>
      <c r="C81" s="97"/>
      <c r="D81" s="100"/>
      <c r="E81" s="100"/>
      <c r="F81" s="100"/>
      <c r="G81" s="100"/>
      <c r="H81" s="100"/>
      <c r="I81" s="143">
        <v>21282</v>
      </c>
      <c r="J81" s="100"/>
      <c r="K81" s="100"/>
      <c r="L81" s="100"/>
      <c r="M81" s="100"/>
    </row>
    <row r="82" spans="1:13" ht="12.75">
      <c r="A82" s="99">
        <v>323</v>
      </c>
      <c r="B82" s="97" t="s">
        <v>29</v>
      </c>
      <c r="C82" s="97"/>
      <c r="D82" s="100"/>
      <c r="E82" s="100"/>
      <c r="F82" s="100"/>
      <c r="G82" s="100"/>
      <c r="H82" s="100"/>
      <c r="I82" s="141">
        <v>14550</v>
      </c>
      <c r="J82" s="100"/>
      <c r="K82" s="100"/>
      <c r="L82" s="100"/>
      <c r="M82" s="100"/>
    </row>
    <row r="83" spans="1:13" ht="25.5">
      <c r="A83" s="99">
        <v>329</v>
      </c>
      <c r="B83" s="97" t="s">
        <v>30</v>
      </c>
      <c r="C83" s="97"/>
      <c r="D83" s="100"/>
      <c r="E83" s="100"/>
      <c r="F83" s="100"/>
      <c r="G83" s="100"/>
      <c r="H83" s="100"/>
      <c r="I83" s="143">
        <v>9559.31</v>
      </c>
      <c r="J83" s="100"/>
      <c r="K83" s="100"/>
      <c r="L83" s="100"/>
      <c r="M83" s="100"/>
    </row>
    <row r="84" spans="1:13" ht="12.75">
      <c r="A84" s="99"/>
      <c r="B84" s="97"/>
      <c r="C84" s="97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ht="25.5">
      <c r="A85" s="116" t="s">
        <v>60</v>
      </c>
      <c r="B85" s="112" t="s">
        <v>61</v>
      </c>
      <c r="C85" s="112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ht="25.5">
      <c r="A86" s="113" t="s">
        <v>90</v>
      </c>
      <c r="B86" s="114" t="s">
        <v>91</v>
      </c>
      <c r="C86" s="114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ht="12.75">
      <c r="A87" s="99">
        <v>3</v>
      </c>
      <c r="B87" s="97" t="s">
        <v>21</v>
      </c>
      <c r="C87" s="97"/>
      <c r="D87" s="100"/>
      <c r="E87" s="100"/>
      <c r="F87" s="100"/>
      <c r="G87" s="135">
        <v>188245</v>
      </c>
      <c r="H87" s="100"/>
      <c r="I87" s="100"/>
      <c r="J87" s="100"/>
      <c r="K87" s="100"/>
      <c r="L87" s="100">
        <v>176570</v>
      </c>
      <c r="M87" s="100">
        <v>176570</v>
      </c>
    </row>
    <row r="88" spans="1:13" ht="15" customHeight="1">
      <c r="A88" s="99">
        <v>32</v>
      </c>
      <c r="B88" s="97" t="s">
        <v>26</v>
      </c>
      <c r="C88" s="97"/>
      <c r="D88" s="100"/>
      <c r="E88" s="100"/>
      <c r="F88" s="100"/>
      <c r="G88" s="135">
        <f>SUM(G89:G91)</f>
        <v>188245</v>
      </c>
      <c r="H88" s="100"/>
      <c r="I88" s="100"/>
      <c r="J88" s="100"/>
      <c r="K88" s="100"/>
      <c r="L88" s="100"/>
      <c r="M88" s="100"/>
    </row>
    <row r="89" spans="1:13" ht="15" customHeight="1">
      <c r="A89" s="99">
        <v>322</v>
      </c>
      <c r="B89" s="97" t="s">
        <v>28</v>
      </c>
      <c r="C89" s="97"/>
      <c r="D89" s="100"/>
      <c r="E89" s="100"/>
      <c r="F89" s="100"/>
      <c r="G89" s="141">
        <v>165310</v>
      </c>
      <c r="H89" s="100"/>
      <c r="I89" s="100"/>
      <c r="J89" s="100"/>
      <c r="K89" s="100"/>
      <c r="L89" s="100"/>
      <c r="M89" s="100"/>
    </row>
    <row r="90" spans="1:13" ht="12.75">
      <c r="A90" s="99">
        <v>323</v>
      </c>
      <c r="B90" s="97" t="s">
        <v>29</v>
      </c>
      <c r="C90" s="97"/>
      <c r="D90" s="100"/>
      <c r="E90" s="100"/>
      <c r="F90" s="100"/>
      <c r="G90" s="143">
        <v>14765</v>
      </c>
      <c r="H90" s="100"/>
      <c r="I90" s="100"/>
      <c r="J90" s="100"/>
      <c r="K90" s="100"/>
      <c r="L90" s="100"/>
      <c r="M90" s="100"/>
    </row>
    <row r="91" spans="1:13" ht="25.5">
      <c r="A91" s="99">
        <v>329</v>
      </c>
      <c r="B91" s="97" t="s">
        <v>30</v>
      </c>
      <c r="C91" s="97"/>
      <c r="D91" s="100"/>
      <c r="E91" s="100"/>
      <c r="F91" s="100"/>
      <c r="G91" s="141">
        <v>8170</v>
      </c>
      <c r="H91" s="100"/>
      <c r="I91" s="100"/>
      <c r="J91" s="100"/>
      <c r="K91" s="100"/>
      <c r="L91" s="100"/>
      <c r="M91" s="100"/>
    </row>
    <row r="92" spans="1:13" ht="12.75">
      <c r="A92" s="99"/>
      <c r="B92" s="97"/>
      <c r="C92" s="97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ht="25.5">
      <c r="A93" s="113" t="s">
        <v>115</v>
      </c>
      <c r="B93" s="114" t="s">
        <v>92</v>
      </c>
      <c r="C93" s="114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ht="12.75">
      <c r="A94" s="99">
        <v>3</v>
      </c>
      <c r="B94" s="97" t="s">
        <v>21</v>
      </c>
      <c r="C94" s="97"/>
      <c r="D94" s="100"/>
      <c r="E94" s="100"/>
      <c r="F94" s="100"/>
      <c r="G94" s="155">
        <v>24470.2</v>
      </c>
      <c r="H94" s="100"/>
      <c r="I94" s="100"/>
      <c r="J94" s="100"/>
      <c r="K94" s="100"/>
      <c r="L94" s="100">
        <v>13350</v>
      </c>
      <c r="M94" s="100">
        <v>13350</v>
      </c>
    </row>
    <row r="95" spans="1:13" ht="12.75">
      <c r="A95" s="99">
        <v>32</v>
      </c>
      <c r="B95" s="97" t="s">
        <v>26</v>
      </c>
      <c r="C95" s="97"/>
      <c r="D95" s="100"/>
      <c r="E95" s="100"/>
      <c r="F95" s="100"/>
      <c r="G95" s="155">
        <v>24470.2</v>
      </c>
      <c r="H95" s="100"/>
      <c r="I95" s="100"/>
      <c r="J95" s="100"/>
      <c r="K95" s="100"/>
      <c r="L95" s="100"/>
      <c r="M95" s="100"/>
    </row>
    <row r="96" spans="1:13" ht="25.5">
      <c r="A96" s="99">
        <v>324</v>
      </c>
      <c r="B96" s="97" t="s">
        <v>93</v>
      </c>
      <c r="C96" s="97"/>
      <c r="D96" s="100"/>
      <c r="E96" s="100"/>
      <c r="F96" s="100"/>
      <c r="G96" s="143">
        <v>24470.2</v>
      </c>
      <c r="H96" s="100"/>
      <c r="I96" s="100"/>
      <c r="J96" s="100"/>
      <c r="K96" s="100"/>
      <c r="L96" s="100"/>
      <c r="M96" s="100"/>
    </row>
    <row r="97" spans="1:13" ht="20.25" customHeight="1">
      <c r="A97" s="99"/>
      <c r="B97" s="97"/>
      <c r="C97" s="97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1:13" ht="25.5">
      <c r="A98" s="116" t="s">
        <v>60</v>
      </c>
      <c r="B98" s="112" t="s">
        <v>61</v>
      </c>
      <c r="C98" s="112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ht="12.75">
      <c r="A99" s="99" t="s">
        <v>48</v>
      </c>
      <c r="B99" s="97" t="s">
        <v>15</v>
      </c>
      <c r="C99" s="97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1:13" ht="25.5">
      <c r="A100" s="113" t="s">
        <v>74</v>
      </c>
      <c r="B100" s="114" t="s">
        <v>78</v>
      </c>
      <c r="C100" s="114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1:13" ht="12.75">
      <c r="A101" s="99">
        <v>3</v>
      </c>
      <c r="B101" s="97" t="s">
        <v>21</v>
      </c>
      <c r="C101" s="97"/>
      <c r="D101" s="100"/>
      <c r="E101" s="100"/>
      <c r="F101" s="100"/>
      <c r="G101" s="100"/>
      <c r="H101" s="100"/>
      <c r="I101" s="100"/>
      <c r="J101" s="135">
        <f>J102</f>
        <v>62182.52</v>
      </c>
      <c r="K101" s="100"/>
      <c r="L101" s="100">
        <v>64200</v>
      </c>
      <c r="M101" s="100">
        <v>64200</v>
      </c>
    </row>
    <row r="102" spans="1:13" ht="12.75">
      <c r="A102" s="99">
        <v>32</v>
      </c>
      <c r="B102" s="97" t="s">
        <v>26</v>
      </c>
      <c r="C102" s="97"/>
      <c r="D102" s="100"/>
      <c r="E102" s="100"/>
      <c r="F102" s="100"/>
      <c r="G102" s="100"/>
      <c r="H102" s="100"/>
      <c r="I102" s="100"/>
      <c r="J102" s="135">
        <f>J103+J104+J105+J106</f>
        <v>62182.52</v>
      </c>
      <c r="K102" s="100"/>
      <c r="L102" s="100"/>
      <c r="M102" s="100"/>
    </row>
    <row r="103" spans="1:13" ht="25.5">
      <c r="A103" s="99">
        <v>321</v>
      </c>
      <c r="B103" s="97" t="s">
        <v>27</v>
      </c>
      <c r="C103" s="97"/>
      <c r="D103" s="100"/>
      <c r="E103" s="100"/>
      <c r="F103" s="100"/>
      <c r="G103" s="100"/>
      <c r="H103" s="100"/>
      <c r="I103" s="100"/>
      <c r="J103" s="143">
        <v>3150</v>
      </c>
      <c r="K103" s="100"/>
      <c r="L103" s="100"/>
      <c r="M103" s="100"/>
    </row>
    <row r="104" spans="1:13" ht="25.5">
      <c r="A104" s="99">
        <v>322</v>
      </c>
      <c r="B104" s="97" t="s">
        <v>28</v>
      </c>
      <c r="C104" s="97"/>
      <c r="D104" s="100"/>
      <c r="E104" s="100"/>
      <c r="F104" s="100"/>
      <c r="G104" s="100"/>
      <c r="H104" s="100"/>
      <c r="I104" s="100"/>
      <c r="J104" s="141">
        <v>36998.47</v>
      </c>
      <c r="K104" s="100"/>
      <c r="L104" s="100"/>
      <c r="M104" s="100"/>
    </row>
    <row r="105" spans="1:13" ht="12.75">
      <c r="A105" s="99">
        <v>323</v>
      </c>
      <c r="B105" s="97" t="s">
        <v>29</v>
      </c>
      <c r="C105" s="97"/>
      <c r="D105" s="100"/>
      <c r="E105" s="100"/>
      <c r="F105" s="100"/>
      <c r="G105" s="100"/>
      <c r="H105" s="100"/>
      <c r="I105" s="100"/>
      <c r="J105" s="143">
        <v>10427.95</v>
      </c>
      <c r="K105" s="100"/>
      <c r="L105" s="100"/>
      <c r="M105" s="100"/>
    </row>
    <row r="106" spans="1:13" ht="25.5">
      <c r="A106" s="99">
        <v>329</v>
      </c>
      <c r="B106" s="97" t="s">
        <v>30</v>
      </c>
      <c r="C106" s="97"/>
      <c r="D106" s="100"/>
      <c r="E106" s="100"/>
      <c r="F106" s="100"/>
      <c r="G106" s="100"/>
      <c r="H106" s="100"/>
      <c r="I106" s="100"/>
      <c r="J106" s="141">
        <v>11606.1</v>
      </c>
      <c r="K106" s="100"/>
      <c r="L106" s="100"/>
      <c r="M106" s="100"/>
    </row>
    <row r="107" spans="1:13" ht="12.75">
      <c r="A107" s="99"/>
      <c r="B107" s="97"/>
      <c r="C107" s="9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1:13" ht="25.5">
      <c r="A108" s="116" t="s">
        <v>60</v>
      </c>
      <c r="B108" s="112" t="s">
        <v>61</v>
      </c>
      <c r="C108" s="112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ht="12.75">
      <c r="A109" s="113" t="s">
        <v>116</v>
      </c>
      <c r="B109" s="114" t="s">
        <v>89</v>
      </c>
      <c r="C109" s="114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1:13" ht="12.75">
      <c r="A110" s="99">
        <v>3</v>
      </c>
      <c r="B110" s="97" t="s">
        <v>21</v>
      </c>
      <c r="C110" s="97"/>
      <c r="D110" s="100"/>
      <c r="E110" s="100"/>
      <c r="F110" s="100"/>
      <c r="G110" s="100"/>
      <c r="H110" s="135">
        <v>9993.81</v>
      </c>
      <c r="I110" s="100"/>
      <c r="J110" s="100"/>
      <c r="K110" s="100"/>
      <c r="L110" s="100">
        <v>2900</v>
      </c>
      <c r="M110" s="100">
        <v>2900</v>
      </c>
    </row>
    <row r="111" spans="1:13" ht="12.75">
      <c r="A111" s="99">
        <v>32</v>
      </c>
      <c r="B111" s="97" t="s">
        <v>26</v>
      </c>
      <c r="C111" s="97"/>
      <c r="D111" s="100"/>
      <c r="E111" s="100"/>
      <c r="F111" s="100"/>
      <c r="G111" s="100"/>
      <c r="H111" s="135">
        <v>9993.81</v>
      </c>
      <c r="I111" s="100"/>
      <c r="J111" s="100"/>
      <c r="K111" s="100"/>
      <c r="L111" s="100"/>
      <c r="M111" s="100"/>
    </row>
    <row r="112" spans="1:13" ht="25.5">
      <c r="A112" s="99">
        <v>321</v>
      </c>
      <c r="B112" s="97" t="s">
        <v>27</v>
      </c>
      <c r="C112" s="97"/>
      <c r="D112" s="100"/>
      <c r="E112" s="100"/>
      <c r="F112" s="100"/>
      <c r="G112" s="100"/>
      <c r="H112" s="154">
        <v>2800</v>
      </c>
      <c r="I112" s="100"/>
      <c r="J112" s="100"/>
      <c r="K112" s="100"/>
      <c r="L112" s="100"/>
      <c r="M112" s="100"/>
    </row>
    <row r="113" spans="1:13" ht="25.5">
      <c r="A113" s="99">
        <v>322</v>
      </c>
      <c r="B113" s="97" t="s">
        <v>28</v>
      </c>
      <c r="C113" s="97"/>
      <c r="D113" s="100"/>
      <c r="E113" s="100"/>
      <c r="F113" s="100"/>
      <c r="G113" s="100"/>
      <c r="H113" s="100">
        <v>2100</v>
      </c>
      <c r="I113" s="100"/>
      <c r="J113" s="100"/>
      <c r="K113" s="100"/>
      <c r="L113" s="100"/>
      <c r="M113" s="100"/>
    </row>
    <row r="114" spans="1:13" ht="12.75">
      <c r="A114" s="99">
        <v>323</v>
      </c>
      <c r="B114" s="97" t="s">
        <v>29</v>
      </c>
      <c r="C114" s="97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1:13" ht="25.5">
      <c r="A115" s="99">
        <v>329</v>
      </c>
      <c r="B115" s="97" t="s">
        <v>30</v>
      </c>
      <c r="C115" s="97"/>
      <c r="D115" s="100"/>
      <c r="E115" s="100"/>
      <c r="F115" s="100"/>
      <c r="G115" s="100"/>
      <c r="H115" s="134">
        <v>5093.81</v>
      </c>
      <c r="I115" s="100"/>
      <c r="J115" s="100"/>
      <c r="K115" s="100"/>
      <c r="L115" s="100"/>
      <c r="M115" s="100"/>
    </row>
    <row r="116" spans="1:13" ht="12.75">
      <c r="A116" s="99"/>
      <c r="B116" s="97"/>
      <c r="C116" s="9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ht="25.5">
      <c r="A117" s="113" t="s">
        <v>117</v>
      </c>
      <c r="B117" s="114" t="s">
        <v>94</v>
      </c>
      <c r="C117" s="114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ht="12.75">
      <c r="A118" s="99">
        <v>3</v>
      </c>
      <c r="B118" s="97" t="s">
        <v>21</v>
      </c>
      <c r="C118" s="97"/>
      <c r="D118" s="100"/>
      <c r="E118" s="100"/>
      <c r="F118" s="155">
        <v>12000</v>
      </c>
      <c r="G118" s="100"/>
      <c r="H118" s="100"/>
      <c r="I118" s="100"/>
      <c r="J118" s="100"/>
      <c r="K118" s="100"/>
      <c r="L118" s="100">
        <v>2000</v>
      </c>
      <c r="M118" s="100">
        <v>2000</v>
      </c>
    </row>
    <row r="119" spans="1:13" ht="12.75">
      <c r="A119" s="99">
        <v>32</v>
      </c>
      <c r="B119" s="97" t="s">
        <v>26</v>
      </c>
      <c r="C119" s="97"/>
      <c r="D119" s="100"/>
      <c r="E119" s="100"/>
      <c r="F119" s="155">
        <v>12000</v>
      </c>
      <c r="G119" s="100"/>
      <c r="H119" s="100"/>
      <c r="I119" s="100"/>
      <c r="J119" s="100"/>
      <c r="K119" s="100"/>
      <c r="L119" s="100"/>
      <c r="M119" s="100"/>
    </row>
    <row r="120" spans="1:13" ht="25.5">
      <c r="A120" s="99">
        <v>329</v>
      </c>
      <c r="B120" s="97" t="s">
        <v>30</v>
      </c>
      <c r="C120" s="97"/>
      <c r="D120" s="100"/>
      <c r="E120" s="100"/>
      <c r="F120" s="143">
        <v>12000</v>
      </c>
      <c r="G120" s="100"/>
      <c r="H120" s="100"/>
      <c r="I120" s="100"/>
      <c r="J120" s="100"/>
      <c r="K120" s="100"/>
      <c r="L120" s="100"/>
      <c r="M120" s="100"/>
    </row>
    <row r="121" spans="1:13" ht="12.75">
      <c r="A121" s="113"/>
      <c r="B121" s="114"/>
      <c r="C121" s="114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1:13" ht="25.5">
      <c r="A122" s="116" t="s">
        <v>97</v>
      </c>
      <c r="B122" s="112" t="s">
        <v>98</v>
      </c>
      <c r="C122" s="112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</row>
    <row r="123" spans="1:13" ht="25.5">
      <c r="A123" s="113" t="s">
        <v>74</v>
      </c>
      <c r="B123" s="114" t="s">
        <v>78</v>
      </c>
      <c r="C123" s="114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1:13" ht="12.75">
      <c r="A124" s="99">
        <v>3</v>
      </c>
      <c r="B124" s="97" t="s">
        <v>21</v>
      </c>
      <c r="C124" s="97"/>
      <c r="D124" s="100"/>
      <c r="E124" s="100"/>
      <c r="F124" s="100"/>
      <c r="G124" s="100"/>
      <c r="H124" s="100"/>
      <c r="I124" s="100"/>
      <c r="J124" s="155">
        <v>1079.29</v>
      </c>
      <c r="K124" s="100"/>
      <c r="L124" s="100">
        <v>1000</v>
      </c>
      <c r="M124" s="100">
        <v>1000</v>
      </c>
    </row>
    <row r="125" spans="1:13" ht="12.75">
      <c r="A125" s="99">
        <v>32</v>
      </c>
      <c r="B125" s="97" t="s">
        <v>26</v>
      </c>
      <c r="C125" s="97"/>
      <c r="D125" s="100"/>
      <c r="E125" s="100"/>
      <c r="F125" s="100"/>
      <c r="G125" s="100"/>
      <c r="H125" s="100"/>
      <c r="I125" s="100"/>
      <c r="J125" s="155">
        <v>1079.29</v>
      </c>
      <c r="K125" s="100"/>
      <c r="L125" s="100"/>
      <c r="M125" s="100"/>
    </row>
    <row r="126" spans="1:13" ht="25.5">
      <c r="A126" s="99">
        <v>321</v>
      </c>
      <c r="B126" s="97" t="s">
        <v>27</v>
      </c>
      <c r="C126" s="97"/>
      <c r="D126" s="100"/>
      <c r="E126" s="100"/>
      <c r="F126" s="100"/>
      <c r="G126" s="100"/>
      <c r="H126" s="100"/>
      <c r="I126" s="100"/>
      <c r="J126" s="143">
        <v>700</v>
      </c>
      <c r="K126" s="100"/>
      <c r="L126" s="100"/>
      <c r="M126" s="100"/>
    </row>
    <row r="127" spans="1:13" ht="12.75">
      <c r="A127" s="99">
        <v>323</v>
      </c>
      <c r="B127" s="97" t="s">
        <v>29</v>
      </c>
      <c r="C127" s="97"/>
      <c r="D127" s="100"/>
      <c r="E127" s="100"/>
      <c r="F127" s="100"/>
      <c r="G127" s="100"/>
      <c r="H127" s="100"/>
      <c r="I127" s="100"/>
      <c r="J127" s="143">
        <v>0</v>
      </c>
      <c r="K127" s="100"/>
      <c r="L127" s="100"/>
      <c r="M127" s="100"/>
    </row>
    <row r="128" spans="1:13" ht="25.5">
      <c r="A128" s="99">
        <v>329</v>
      </c>
      <c r="B128" s="97" t="s">
        <v>30</v>
      </c>
      <c r="C128" s="97"/>
      <c r="D128" s="100"/>
      <c r="E128" s="100"/>
      <c r="F128" s="100"/>
      <c r="G128" s="100"/>
      <c r="H128" s="100"/>
      <c r="I128" s="100"/>
      <c r="J128" s="143">
        <v>379.29</v>
      </c>
      <c r="K128" s="100"/>
      <c r="L128" s="100"/>
      <c r="M128" s="100"/>
    </row>
    <row r="129" spans="1:13" ht="12.75">
      <c r="A129" s="99"/>
      <c r="B129" s="97"/>
      <c r="C129" s="97"/>
      <c r="D129" s="100"/>
      <c r="E129" s="100"/>
      <c r="F129" s="100"/>
      <c r="G129" s="100"/>
      <c r="H129" s="100"/>
      <c r="I129" s="100"/>
      <c r="J129" s="141"/>
      <c r="K129" s="100"/>
      <c r="L129" s="100"/>
      <c r="M129" s="100"/>
    </row>
    <row r="130" spans="1:13" ht="12.75">
      <c r="A130" s="116" t="s">
        <v>118</v>
      </c>
      <c r="B130" s="112" t="s">
        <v>55</v>
      </c>
      <c r="C130" s="97"/>
      <c r="D130" s="100"/>
      <c r="E130" s="100"/>
      <c r="F130" s="100"/>
      <c r="G130" s="100"/>
      <c r="H130" s="100"/>
      <c r="I130" s="100"/>
      <c r="J130" s="141"/>
      <c r="K130" s="100"/>
      <c r="L130" s="100"/>
      <c r="M130" s="100"/>
    </row>
    <row r="131" spans="1:13" ht="25.5">
      <c r="A131" s="113" t="s">
        <v>76</v>
      </c>
      <c r="B131" s="114" t="s">
        <v>77</v>
      </c>
      <c r="C131" s="97"/>
      <c r="D131" s="100"/>
      <c r="E131" s="100"/>
      <c r="F131" s="100"/>
      <c r="G131" s="100"/>
      <c r="H131" s="100"/>
      <c r="I131" s="100"/>
      <c r="J131" s="141"/>
      <c r="K131" s="100"/>
      <c r="L131" s="100"/>
      <c r="M131" s="100"/>
    </row>
    <row r="132" spans="1:13" ht="25.5">
      <c r="A132" s="99">
        <v>4</v>
      </c>
      <c r="B132" s="97" t="s">
        <v>34</v>
      </c>
      <c r="C132" s="97"/>
      <c r="D132" s="100"/>
      <c r="E132" s="100"/>
      <c r="F132" s="100"/>
      <c r="G132" s="100"/>
      <c r="H132" s="100"/>
      <c r="I132" s="135">
        <v>1400</v>
      </c>
      <c r="J132" s="141"/>
      <c r="K132" s="100"/>
      <c r="L132" s="100"/>
      <c r="M132" s="100"/>
    </row>
    <row r="133" spans="1:13" ht="38.25">
      <c r="A133" s="99">
        <v>42</v>
      </c>
      <c r="B133" s="97" t="s">
        <v>119</v>
      </c>
      <c r="C133" s="97"/>
      <c r="D133" s="100"/>
      <c r="E133" s="100"/>
      <c r="F133" s="100"/>
      <c r="G133" s="100"/>
      <c r="H133" s="100"/>
      <c r="I133" s="135">
        <v>1400</v>
      </c>
      <c r="J133" s="141"/>
      <c r="K133" s="100"/>
      <c r="L133" s="100"/>
      <c r="M133" s="100"/>
    </row>
    <row r="134" spans="1:13" ht="12.75">
      <c r="A134" s="99">
        <v>422</v>
      </c>
      <c r="B134" s="97" t="s">
        <v>33</v>
      </c>
      <c r="C134" s="97"/>
      <c r="D134" s="100"/>
      <c r="E134" s="100"/>
      <c r="F134" s="100"/>
      <c r="G134" s="100"/>
      <c r="H134" s="100"/>
      <c r="I134" s="141">
        <v>1400</v>
      </c>
      <c r="J134" s="100"/>
      <c r="K134" s="100"/>
      <c r="L134" s="100"/>
      <c r="M134" s="100"/>
    </row>
    <row r="135" spans="1:13" ht="12.75">
      <c r="A135" s="99"/>
      <c r="B135" s="97"/>
      <c r="C135" s="97"/>
      <c r="D135" s="100"/>
      <c r="E135" s="100"/>
      <c r="F135" s="100"/>
      <c r="G135" s="100"/>
      <c r="H135" s="100"/>
      <c r="I135" s="141"/>
      <c r="J135" s="100"/>
      <c r="K135" s="100"/>
      <c r="L135" s="100"/>
      <c r="M135" s="100"/>
    </row>
    <row r="136" spans="1:13" ht="25.5">
      <c r="A136" s="113" t="s">
        <v>74</v>
      </c>
      <c r="B136" s="114" t="s">
        <v>78</v>
      </c>
      <c r="C136" s="97"/>
      <c r="D136" s="100"/>
      <c r="E136" s="100"/>
      <c r="F136" s="100"/>
      <c r="G136" s="100"/>
      <c r="H136" s="100"/>
      <c r="I136" s="141"/>
      <c r="J136" s="100"/>
      <c r="K136" s="100"/>
      <c r="L136" s="100"/>
      <c r="M136" s="100"/>
    </row>
    <row r="137" spans="1:13" ht="25.5">
      <c r="A137" s="99">
        <v>4</v>
      </c>
      <c r="B137" s="97" t="s">
        <v>34</v>
      </c>
      <c r="C137" s="97"/>
      <c r="D137" s="100"/>
      <c r="E137" s="100"/>
      <c r="F137" s="100"/>
      <c r="G137" s="100"/>
      <c r="H137" s="100"/>
      <c r="I137" s="141"/>
      <c r="J137" s="135">
        <v>5000</v>
      </c>
      <c r="K137" s="100"/>
      <c r="L137" s="100"/>
      <c r="M137" s="100"/>
    </row>
    <row r="138" spans="1:13" ht="38.25">
      <c r="A138" s="99">
        <v>42</v>
      </c>
      <c r="B138" s="97" t="s">
        <v>119</v>
      </c>
      <c r="C138" s="97"/>
      <c r="D138" s="100"/>
      <c r="E138" s="100"/>
      <c r="F138" s="100"/>
      <c r="G138" s="100"/>
      <c r="H138" s="100"/>
      <c r="I138" s="141"/>
      <c r="J138" s="135">
        <v>5000</v>
      </c>
      <c r="K138" s="100"/>
      <c r="L138" s="100"/>
      <c r="M138" s="100"/>
    </row>
    <row r="139" spans="1:13" ht="12.75">
      <c r="A139" s="99">
        <v>424</v>
      </c>
      <c r="B139" s="97" t="s">
        <v>125</v>
      </c>
      <c r="C139" s="97"/>
      <c r="D139" s="100"/>
      <c r="E139" s="100"/>
      <c r="F139" s="100"/>
      <c r="G139" s="100"/>
      <c r="H139" s="100"/>
      <c r="I139" s="141"/>
      <c r="J139" s="141">
        <v>5000</v>
      </c>
      <c r="K139" s="100"/>
      <c r="L139" s="100"/>
      <c r="M139" s="100"/>
    </row>
    <row r="140" spans="1:13" ht="12.75">
      <c r="A140" s="99"/>
      <c r="B140" s="97"/>
      <c r="C140" s="97"/>
      <c r="D140" s="100"/>
      <c r="E140" s="100"/>
      <c r="F140" s="100"/>
      <c r="G140" s="100"/>
      <c r="H140" s="100"/>
      <c r="I140" s="141"/>
      <c r="J140" s="100"/>
      <c r="K140" s="100"/>
      <c r="L140" s="100"/>
      <c r="M140" s="100"/>
    </row>
    <row r="141" spans="1:13" ht="25.5">
      <c r="A141" s="113" t="s">
        <v>126</v>
      </c>
      <c r="B141" s="114" t="s">
        <v>127</v>
      </c>
      <c r="C141" s="97"/>
      <c r="D141" s="100"/>
      <c r="E141" s="100"/>
      <c r="F141" s="100"/>
      <c r="G141" s="100"/>
      <c r="H141" s="100"/>
      <c r="I141" s="141"/>
      <c r="J141" s="100"/>
      <c r="K141" s="100"/>
      <c r="L141" s="100"/>
      <c r="M141" s="100"/>
    </row>
    <row r="142" spans="1:13" ht="25.5">
      <c r="A142" s="99">
        <v>4</v>
      </c>
      <c r="B142" s="97" t="s">
        <v>34</v>
      </c>
      <c r="C142" s="97"/>
      <c r="D142" s="100"/>
      <c r="E142" s="100"/>
      <c r="F142" s="100"/>
      <c r="G142" s="100"/>
      <c r="H142" s="135">
        <v>2500</v>
      </c>
      <c r="I142" s="141"/>
      <c r="J142" s="100"/>
      <c r="K142" s="100"/>
      <c r="L142" s="100"/>
      <c r="M142" s="100"/>
    </row>
    <row r="143" spans="1:13" ht="38.25">
      <c r="A143" s="99">
        <v>42</v>
      </c>
      <c r="B143" s="97" t="s">
        <v>119</v>
      </c>
      <c r="C143" s="97"/>
      <c r="D143" s="100"/>
      <c r="E143" s="100"/>
      <c r="F143" s="100"/>
      <c r="G143" s="100"/>
      <c r="H143" s="135">
        <v>2500</v>
      </c>
      <c r="I143" s="141"/>
      <c r="J143" s="100"/>
      <c r="K143" s="100"/>
      <c r="L143" s="100"/>
      <c r="M143" s="100"/>
    </row>
    <row r="144" spans="1:13" ht="12.75">
      <c r="A144" s="99">
        <v>424</v>
      </c>
      <c r="B144" s="97" t="s">
        <v>125</v>
      </c>
      <c r="C144" s="97"/>
      <c r="D144" s="100"/>
      <c r="E144" s="100"/>
      <c r="F144" s="100"/>
      <c r="G144" s="100"/>
      <c r="H144" s="141">
        <v>2500</v>
      </c>
      <c r="I144" s="141"/>
      <c r="J144" s="100"/>
      <c r="K144" s="100"/>
      <c r="L144" s="100"/>
      <c r="M144" s="100"/>
    </row>
    <row r="145" spans="1:13" ht="12.75">
      <c r="A145" s="99"/>
      <c r="B145" s="97"/>
      <c r="C145" s="97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</row>
    <row r="146" spans="1:13" ht="12.75">
      <c r="A146" s="116" t="s">
        <v>95</v>
      </c>
      <c r="B146" s="112" t="s">
        <v>96</v>
      </c>
      <c r="C146" s="112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</row>
    <row r="147" spans="1:13" ht="25.5">
      <c r="A147" s="113" t="s">
        <v>87</v>
      </c>
      <c r="B147" s="114" t="s">
        <v>88</v>
      </c>
      <c r="C147" s="114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</row>
    <row r="148" spans="1:13" ht="12.75">
      <c r="A148" s="99">
        <v>3</v>
      </c>
      <c r="B148" s="97" t="s">
        <v>21</v>
      </c>
      <c r="C148" s="97"/>
      <c r="D148" s="100"/>
      <c r="E148" s="155">
        <v>29905.81</v>
      </c>
      <c r="F148" s="100"/>
      <c r="G148" s="100"/>
      <c r="H148" s="100"/>
      <c r="I148" s="100"/>
      <c r="J148" s="100"/>
      <c r="K148" s="100"/>
      <c r="L148" s="100">
        <v>34124.44</v>
      </c>
      <c r="M148" s="100">
        <v>34124.44</v>
      </c>
    </row>
    <row r="149" spans="1:13" ht="12.75">
      <c r="A149" s="99">
        <v>31</v>
      </c>
      <c r="B149" s="97" t="s">
        <v>22</v>
      </c>
      <c r="C149" s="97"/>
      <c r="D149" s="100"/>
      <c r="E149" s="155">
        <v>27105.81</v>
      </c>
      <c r="F149" s="100"/>
      <c r="G149" s="100"/>
      <c r="H149" s="100"/>
      <c r="I149" s="100"/>
      <c r="J149" s="100"/>
      <c r="K149" s="100"/>
      <c r="L149" s="100"/>
      <c r="M149" s="100"/>
    </row>
    <row r="150" spans="1:13" ht="12.75">
      <c r="A150" s="99">
        <v>311</v>
      </c>
      <c r="B150" s="97" t="s">
        <v>23</v>
      </c>
      <c r="C150" s="97"/>
      <c r="D150" s="100"/>
      <c r="E150" s="143">
        <v>22241.9</v>
      </c>
      <c r="F150" s="100"/>
      <c r="G150" s="100"/>
      <c r="H150" s="100"/>
      <c r="I150" s="100"/>
      <c r="J150" s="100"/>
      <c r="K150" s="100"/>
      <c r="L150" s="100"/>
      <c r="M150" s="100"/>
    </row>
    <row r="151" spans="1:13" ht="12.75">
      <c r="A151" s="99">
        <v>312</v>
      </c>
      <c r="B151" s="97" t="s">
        <v>24</v>
      </c>
      <c r="C151" s="97"/>
      <c r="D151" s="100"/>
      <c r="E151" s="143"/>
      <c r="F151" s="100"/>
      <c r="G151" s="100"/>
      <c r="H151" s="100"/>
      <c r="I151" s="100"/>
      <c r="J151" s="100"/>
      <c r="K151" s="100"/>
      <c r="L151" s="100"/>
      <c r="M151" s="100"/>
    </row>
    <row r="152" spans="1:13" ht="12.75">
      <c r="A152" s="99">
        <v>313</v>
      </c>
      <c r="B152" s="97" t="s">
        <v>25</v>
      </c>
      <c r="C152" s="97"/>
      <c r="D152" s="100"/>
      <c r="E152" s="143">
        <v>4863.91</v>
      </c>
      <c r="F152" s="100"/>
      <c r="G152" s="100"/>
      <c r="H152" s="100"/>
      <c r="I152" s="100"/>
      <c r="J152" s="100"/>
      <c r="K152" s="100"/>
      <c r="L152" s="100"/>
      <c r="M152" s="100"/>
    </row>
    <row r="153" spans="1:13" ht="12.75">
      <c r="A153" s="99">
        <v>32</v>
      </c>
      <c r="B153" s="97" t="s">
        <v>26</v>
      </c>
      <c r="C153" s="97"/>
      <c r="D153" s="100"/>
      <c r="E153" s="155">
        <v>2800</v>
      </c>
      <c r="F153" s="100"/>
      <c r="G153" s="100"/>
      <c r="H153" s="100"/>
      <c r="I153" s="100"/>
      <c r="J153" s="100"/>
      <c r="K153" s="100"/>
      <c r="L153" s="100"/>
      <c r="M153" s="100"/>
    </row>
    <row r="154" spans="1:13" ht="25.5">
      <c r="A154" s="99">
        <v>321</v>
      </c>
      <c r="B154" s="97" t="s">
        <v>27</v>
      </c>
      <c r="C154" s="97"/>
      <c r="D154" s="100"/>
      <c r="E154" s="143">
        <v>2800</v>
      </c>
      <c r="F154" s="100"/>
      <c r="G154" s="100"/>
      <c r="H154" s="100"/>
      <c r="I154" s="100"/>
      <c r="J154" s="100"/>
      <c r="K154" s="100"/>
      <c r="L154" s="100"/>
      <c r="M154" s="100"/>
    </row>
    <row r="155" spans="1:13" ht="12.75">
      <c r="A155" s="99"/>
      <c r="B155" s="97"/>
      <c r="C155" s="97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</row>
    <row r="156" spans="1:13" ht="12.75">
      <c r="A156" s="116" t="s">
        <v>120</v>
      </c>
      <c r="B156" s="112" t="s">
        <v>121</v>
      </c>
      <c r="C156" s="97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</row>
    <row r="157" spans="1:13" ht="25.5">
      <c r="A157" s="113" t="s">
        <v>87</v>
      </c>
      <c r="B157" s="114" t="s">
        <v>88</v>
      </c>
      <c r="C157" s="97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</row>
    <row r="158" spans="1:13" ht="12.75">
      <c r="A158" s="144">
        <v>3</v>
      </c>
      <c r="B158" s="145" t="s">
        <v>21</v>
      </c>
      <c r="C158" s="97"/>
      <c r="D158" s="100"/>
      <c r="E158" s="155">
        <v>17288.48</v>
      </c>
      <c r="F158" s="100"/>
      <c r="G158" s="100"/>
      <c r="H158" s="100"/>
      <c r="I158" s="100"/>
      <c r="J158" s="100"/>
      <c r="K158" s="100"/>
      <c r="L158" s="100"/>
      <c r="M158" s="100"/>
    </row>
    <row r="159" spans="1:13" ht="12.75">
      <c r="A159" s="144">
        <v>32</v>
      </c>
      <c r="B159" s="146" t="s">
        <v>26</v>
      </c>
      <c r="C159" s="97"/>
      <c r="D159" s="100"/>
      <c r="E159" s="155">
        <v>17288.48</v>
      </c>
      <c r="F159" s="100"/>
      <c r="G159" s="100"/>
      <c r="H159" s="100"/>
      <c r="I159" s="100"/>
      <c r="J159" s="100"/>
      <c r="K159" s="100"/>
      <c r="L159" s="100"/>
      <c r="M159" s="100"/>
    </row>
    <row r="160" spans="1:13" ht="25.5">
      <c r="A160" s="144">
        <v>322</v>
      </c>
      <c r="B160" s="146" t="s">
        <v>28</v>
      </c>
      <c r="C160" s="97"/>
      <c r="D160" s="100"/>
      <c r="E160" s="143">
        <v>17288.48</v>
      </c>
      <c r="F160" s="100"/>
      <c r="G160" s="100"/>
      <c r="H160" s="100"/>
      <c r="I160" s="100"/>
      <c r="J160" s="100"/>
      <c r="K160" s="100"/>
      <c r="L160" s="100"/>
      <c r="M160" s="100"/>
    </row>
    <row r="161" spans="1:13" ht="12.75">
      <c r="A161" s="116"/>
      <c r="B161" s="112"/>
      <c r="C161" s="9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</row>
    <row r="162" spans="1:13" ht="12.75">
      <c r="A162" s="116" t="s">
        <v>122</v>
      </c>
      <c r="B162" s="112" t="s">
        <v>123</v>
      </c>
      <c r="C162" s="97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</row>
    <row r="163" spans="1:13" ht="25.5">
      <c r="A163" s="113" t="s">
        <v>87</v>
      </c>
      <c r="B163" s="114" t="s">
        <v>88</v>
      </c>
      <c r="C163" s="97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</row>
    <row r="164" spans="1:13" ht="12.75">
      <c r="A164" s="144">
        <v>3</v>
      </c>
      <c r="B164" s="146" t="s">
        <v>124</v>
      </c>
      <c r="C164" s="97"/>
      <c r="D164" s="100"/>
      <c r="E164" s="155">
        <f>E165+E169</f>
        <v>15296</v>
      </c>
      <c r="F164" s="100"/>
      <c r="G164" s="100"/>
      <c r="H164" s="100"/>
      <c r="I164" s="100"/>
      <c r="J164" s="100"/>
      <c r="K164" s="100"/>
      <c r="L164" s="100"/>
      <c r="M164" s="100"/>
    </row>
    <row r="165" spans="1:13" ht="12.75">
      <c r="A165" s="144">
        <v>31</v>
      </c>
      <c r="B165" s="146" t="s">
        <v>22</v>
      </c>
      <c r="C165" s="97"/>
      <c r="D165" s="100"/>
      <c r="E165" s="155">
        <v>14096</v>
      </c>
      <c r="F165" s="100"/>
      <c r="G165" s="100"/>
      <c r="H165" s="100"/>
      <c r="I165" s="100"/>
      <c r="J165" s="100"/>
      <c r="K165" s="100"/>
      <c r="L165" s="100"/>
      <c r="M165" s="100"/>
    </row>
    <row r="166" spans="1:13" ht="12.75">
      <c r="A166" s="144">
        <v>311</v>
      </c>
      <c r="B166" s="146" t="s">
        <v>23</v>
      </c>
      <c r="C166" s="97"/>
      <c r="D166" s="100"/>
      <c r="E166" s="143">
        <v>12027.3</v>
      </c>
      <c r="F166" s="100"/>
      <c r="G166" s="100"/>
      <c r="H166" s="100"/>
      <c r="I166" s="100"/>
      <c r="J166" s="100"/>
      <c r="K166" s="100"/>
      <c r="L166" s="100"/>
      <c r="M166" s="100"/>
    </row>
    <row r="167" spans="1:13" ht="12.75">
      <c r="A167" s="144">
        <v>312</v>
      </c>
      <c r="B167" s="146" t="s">
        <v>24</v>
      </c>
      <c r="C167" s="97"/>
      <c r="D167" s="100"/>
      <c r="E167" s="143"/>
      <c r="F167" s="100"/>
      <c r="G167" s="100"/>
      <c r="H167" s="100"/>
      <c r="I167" s="100"/>
      <c r="J167" s="100"/>
      <c r="K167" s="100"/>
      <c r="L167" s="100"/>
      <c r="M167" s="100"/>
    </row>
    <row r="168" spans="1:13" ht="12.75">
      <c r="A168" s="144">
        <v>313</v>
      </c>
      <c r="B168" s="146" t="s">
        <v>25</v>
      </c>
      <c r="C168" s="97"/>
      <c r="D168" s="100"/>
      <c r="E168" s="143">
        <v>2068.7</v>
      </c>
      <c r="F168" s="100"/>
      <c r="G168" s="100"/>
      <c r="H168" s="100"/>
      <c r="I168" s="100"/>
      <c r="J168" s="100"/>
      <c r="K168" s="100"/>
      <c r="L168" s="100"/>
      <c r="M168" s="100"/>
    </row>
    <row r="169" spans="1:13" ht="12.75">
      <c r="A169" s="144">
        <v>32</v>
      </c>
      <c r="B169" s="146" t="s">
        <v>26</v>
      </c>
      <c r="C169" s="97"/>
      <c r="D169" s="100"/>
      <c r="E169" s="155">
        <v>1200</v>
      </c>
      <c r="F169" s="100"/>
      <c r="G169" s="100"/>
      <c r="H169" s="100"/>
      <c r="I169" s="100"/>
      <c r="J169" s="100"/>
      <c r="K169" s="100"/>
      <c r="L169" s="100"/>
      <c r="M169" s="100"/>
    </row>
    <row r="170" spans="1:13" ht="25.5">
      <c r="A170" s="144">
        <v>321</v>
      </c>
      <c r="B170" s="146" t="s">
        <v>27</v>
      </c>
      <c r="C170" s="97"/>
      <c r="D170" s="100"/>
      <c r="E170" s="143">
        <v>1200</v>
      </c>
      <c r="F170" s="100"/>
      <c r="G170" s="100"/>
      <c r="H170" s="100"/>
      <c r="I170" s="100"/>
      <c r="J170" s="100"/>
      <c r="K170" s="100"/>
      <c r="L170" s="100"/>
      <c r="M170" s="100"/>
    </row>
    <row r="171" spans="1:13" ht="12.75">
      <c r="A171" s="116"/>
      <c r="B171" s="112"/>
      <c r="C171" s="9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</row>
    <row r="172" spans="1:13" ht="12.75">
      <c r="A172" s="99"/>
      <c r="B172" s="97"/>
      <c r="C172" s="9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</row>
    <row r="173" spans="1:13" ht="12.75">
      <c r="A173" s="102"/>
      <c r="B173" s="103"/>
      <c r="C173" s="103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2.75">
      <c r="A174" s="102"/>
      <c r="B174" s="103"/>
      <c r="C174" s="103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2.75">
      <c r="A175" s="102"/>
      <c r="B175" s="103"/>
      <c r="C175" s="103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2.75">
      <c r="A176" s="102"/>
      <c r="B176" s="109" t="s">
        <v>68</v>
      </c>
      <c r="C176" s="109"/>
      <c r="D176" s="95"/>
      <c r="E176" s="95" t="s">
        <v>69</v>
      </c>
      <c r="F176" s="95"/>
      <c r="G176" s="95"/>
      <c r="H176" s="95"/>
      <c r="I176" s="174" t="s">
        <v>71</v>
      </c>
      <c r="J176" s="174"/>
      <c r="K176" s="174"/>
      <c r="L176" s="95"/>
      <c r="M176" s="95"/>
    </row>
    <row r="177" spans="1:13" ht="12.75">
      <c r="A177" s="102"/>
      <c r="B177" s="109" t="s">
        <v>111</v>
      </c>
      <c r="C177" s="109"/>
      <c r="D177" s="95"/>
      <c r="E177" s="95"/>
      <c r="F177" s="95"/>
      <c r="G177" s="95"/>
      <c r="H177" s="95"/>
      <c r="I177" s="183" t="s">
        <v>70</v>
      </c>
      <c r="J177" s="183"/>
      <c r="K177" s="183"/>
      <c r="L177" s="95"/>
      <c r="M177" s="95"/>
    </row>
    <row r="178" spans="1:13" ht="25.5">
      <c r="A178" s="102"/>
      <c r="B178" s="103" t="s">
        <v>109</v>
      </c>
      <c r="C178" s="103"/>
      <c r="D178" s="95"/>
      <c r="E178" s="95"/>
      <c r="F178" s="95"/>
      <c r="G178" s="95"/>
      <c r="H178" s="95"/>
      <c r="I178" s="174" t="s">
        <v>73</v>
      </c>
      <c r="J178" s="174"/>
      <c r="K178" s="174"/>
      <c r="L178" s="95"/>
      <c r="M178" s="95"/>
    </row>
    <row r="179" spans="1:13" ht="12.75">
      <c r="A179" s="102"/>
      <c r="B179" s="103"/>
      <c r="C179" s="103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2.75">
      <c r="A180" s="102"/>
      <c r="B180" s="103"/>
      <c r="C180" s="103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2.75">
      <c r="A181" s="102"/>
      <c r="B181" s="103" t="s">
        <v>110</v>
      </c>
      <c r="C181" s="103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2.75">
      <c r="A182" s="102"/>
      <c r="B182" s="103" t="s">
        <v>133</v>
      </c>
      <c r="C182" s="103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>
      <c r="A183" s="102"/>
      <c r="B183" s="103"/>
      <c r="C183" s="103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25.5" customHeight="1">
      <c r="A184" s="104"/>
      <c r="B184" s="103" t="s">
        <v>132</v>
      </c>
      <c r="C184" s="103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2.75">
      <c r="A185" s="102"/>
      <c r="B185" s="103"/>
      <c r="C185" s="103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2.75">
      <c r="A186" s="102"/>
      <c r="B186" s="103"/>
      <c r="C186" s="103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2.75">
      <c r="A187" s="102"/>
      <c r="B187" s="103"/>
      <c r="C187" s="103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2.75">
      <c r="A188" s="102"/>
      <c r="B188" s="103"/>
      <c r="C188" s="103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2.75">
      <c r="A189" s="102"/>
      <c r="B189" s="103"/>
      <c r="C189" s="103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2.75">
      <c r="A190" s="102"/>
      <c r="B190" s="103"/>
      <c r="C190" s="103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2.75" customHeight="1">
      <c r="A191" s="104"/>
      <c r="B191" s="103"/>
      <c r="C191" s="103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2.75">
      <c r="A192" s="102"/>
      <c r="B192" s="103"/>
      <c r="C192" s="103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2.75">
      <c r="A193" s="102"/>
      <c r="B193" s="103"/>
      <c r="C193" s="103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2.75">
      <c r="A194" s="102"/>
      <c r="B194" s="103"/>
      <c r="C194" s="103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>
      <c r="A195" s="102"/>
      <c r="B195" s="103"/>
      <c r="C195" s="103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2.75">
      <c r="A196" s="102"/>
      <c r="B196" s="103"/>
      <c r="C196" s="103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2.75">
      <c r="A197" s="102"/>
      <c r="B197" s="103"/>
      <c r="C197" s="103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2.75">
      <c r="A198" s="102"/>
      <c r="B198" s="103"/>
      <c r="C198" s="103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2.75">
      <c r="A199" s="102"/>
      <c r="B199" s="103"/>
      <c r="C199" s="103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2.75">
      <c r="A200" s="102"/>
      <c r="B200" s="103"/>
      <c r="C200" s="103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2.75">
      <c r="A201" s="102"/>
      <c r="B201" s="103"/>
      <c r="C201" s="103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2.75">
      <c r="A202" s="102"/>
      <c r="B202" s="103"/>
      <c r="C202" s="103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2.75">
      <c r="A203" s="102"/>
      <c r="B203" s="103"/>
      <c r="C203" s="103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2.75">
      <c r="A204" s="102"/>
      <c r="B204" s="103"/>
      <c r="C204" s="103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2.75" customHeight="1">
      <c r="A205" s="104"/>
      <c r="B205" s="103"/>
      <c r="C205" s="103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2.75">
      <c r="A206" s="102"/>
      <c r="B206" s="103"/>
      <c r="C206" s="103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3"/>
      <c r="C208" s="103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2.75">
      <c r="A209" s="102"/>
      <c r="B209" s="103"/>
      <c r="C209" s="103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2.75">
      <c r="A210" s="102"/>
      <c r="B210" s="103"/>
      <c r="C210" s="103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2"/>
      <c r="B213" s="103"/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>
      <c r="A214" s="102"/>
      <c r="B214" s="103"/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2.75">
      <c r="A216" s="102"/>
      <c r="B216" s="103"/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 customHeight="1">
      <c r="A219" s="104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2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>
      <c r="A223" s="102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2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4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2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>
      <c r="A237" s="102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102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2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 customHeight="1">
      <c r="A251" s="104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2.75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2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2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 customHeight="1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4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>
      <c r="A283" s="102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2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2.75">
      <c r="A540" s="102"/>
      <c r="B540" s="103"/>
      <c r="C540" s="103"/>
      <c r="D540" s="95"/>
      <c r="E540" s="95"/>
      <c r="F540" s="95"/>
      <c r="G540" s="95"/>
      <c r="H540" s="95"/>
      <c r="I540" s="95"/>
      <c r="J540" s="95"/>
      <c r="K540" s="95"/>
      <c r="L540" s="95"/>
      <c r="M540" s="95"/>
    </row>
    <row r="541" spans="1:13" ht="12.75">
      <c r="A541" s="102"/>
      <c r="B541" s="103"/>
      <c r="C541" s="103"/>
      <c r="D541" s="95"/>
      <c r="E541" s="95"/>
      <c r="F541" s="95"/>
      <c r="G541" s="95"/>
      <c r="H541" s="95"/>
      <c r="I541" s="95"/>
      <c r="J541" s="95"/>
      <c r="K541" s="95"/>
      <c r="L541" s="95"/>
      <c r="M541" s="95"/>
    </row>
    <row r="542" spans="1:13" ht="12.75">
      <c r="A542" s="102"/>
      <c r="B542" s="103"/>
      <c r="C542" s="103"/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2.75">
      <c r="A543" s="102"/>
      <c r="B543" s="103"/>
      <c r="C543" s="103"/>
      <c r="D543" s="95"/>
      <c r="E543" s="95"/>
      <c r="F543" s="95"/>
      <c r="G543" s="95"/>
      <c r="H543" s="95"/>
      <c r="I543" s="95"/>
      <c r="J543" s="95"/>
      <c r="K543" s="95"/>
      <c r="L543" s="95"/>
      <c r="M543" s="95"/>
    </row>
    <row r="544" spans="1:13" ht="12.75">
      <c r="A544" s="102"/>
      <c r="B544" s="103"/>
      <c r="C544" s="103"/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2.75">
      <c r="A545" s="102"/>
      <c r="B545" s="103"/>
      <c r="C545" s="103"/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2.75">
      <c r="A546" s="102"/>
      <c r="B546" s="103"/>
      <c r="C546" s="103"/>
      <c r="D546" s="95"/>
      <c r="E546" s="95"/>
      <c r="F546" s="95"/>
      <c r="G546" s="95"/>
      <c r="H546" s="95"/>
      <c r="I546" s="95"/>
      <c r="J546" s="95"/>
      <c r="K546" s="95"/>
      <c r="L546" s="95"/>
      <c r="M546" s="95"/>
    </row>
    <row r="547" spans="1:13" ht="12.75">
      <c r="A547" s="102"/>
      <c r="B547" s="103"/>
      <c r="C547" s="103"/>
      <c r="D547" s="95"/>
      <c r="E547" s="95"/>
      <c r="F547" s="95"/>
      <c r="G547" s="95"/>
      <c r="H547" s="95"/>
      <c r="I547" s="95"/>
      <c r="J547" s="95"/>
      <c r="K547" s="95"/>
      <c r="L547" s="95"/>
      <c r="M547" s="95"/>
    </row>
    <row r="548" spans="1:13" ht="12.75">
      <c r="A548" s="102"/>
      <c r="B548" s="103"/>
      <c r="C548" s="103"/>
      <c r="D548" s="95"/>
      <c r="E548" s="95"/>
      <c r="F548" s="95"/>
      <c r="G548" s="95"/>
      <c r="H548" s="95"/>
      <c r="I548" s="95"/>
      <c r="J548" s="95"/>
      <c r="K548" s="95"/>
      <c r="L548" s="95"/>
      <c r="M548" s="95"/>
    </row>
    <row r="549" spans="1:13" ht="12.75">
      <c r="A549" s="102"/>
      <c r="B549" s="103"/>
      <c r="C549" s="103"/>
      <c r="D549" s="95"/>
      <c r="E549" s="95"/>
      <c r="F549" s="95"/>
      <c r="G549" s="95"/>
      <c r="H549" s="95"/>
      <c r="I549" s="95"/>
      <c r="J549" s="95"/>
      <c r="K549" s="95"/>
      <c r="L549" s="95"/>
      <c r="M549" s="95"/>
    </row>
    <row r="550" spans="1:13" ht="12.75">
      <c r="A550" s="102"/>
      <c r="B550" s="103"/>
      <c r="C550" s="103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12.75">
      <c r="A551" s="102"/>
      <c r="B551" s="103"/>
      <c r="C551" s="103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spans="1:13" ht="12.75">
      <c r="A552" s="102"/>
      <c r="B552" s="103"/>
      <c r="C552" s="103"/>
      <c r="D552" s="95"/>
      <c r="E552" s="95"/>
      <c r="F552" s="95"/>
      <c r="G552" s="95"/>
      <c r="H552" s="95"/>
      <c r="I552" s="95"/>
      <c r="J552" s="95"/>
      <c r="K552" s="95"/>
      <c r="L552" s="95"/>
      <c r="M552" s="95"/>
    </row>
    <row r="553" spans="1:13" ht="12.75">
      <c r="A553" s="102"/>
      <c r="B553" s="103"/>
      <c r="C553" s="103"/>
      <c r="D553" s="95"/>
      <c r="E553" s="95"/>
      <c r="F553" s="95"/>
      <c r="G553" s="95"/>
      <c r="H553" s="95"/>
      <c r="I553" s="95"/>
      <c r="J553" s="95"/>
      <c r="K553" s="95"/>
      <c r="L553" s="95"/>
      <c r="M553" s="95"/>
    </row>
    <row r="554" spans="1:13" ht="12.75">
      <c r="A554" s="102"/>
      <c r="B554" s="103"/>
      <c r="C554" s="103"/>
      <c r="D554" s="95"/>
      <c r="E554" s="95"/>
      <c r="F554" s="95"/>
      <c r="G554" s="95"/>
      <c r="H554" s="95"/>
      <c r="I554" s="95"/>
      <c r="J554" s="95"/>
      <c r="K554" s="95"/>
      <c r="L554" s="95"/>
      <c r="M554" s="95"/>
    </row>
    <row r="555" spans="1:13" ht="12.75">
      <c r="A555" s="102"/>
      <c r="B555" s="103"/>
      <c r="C555" s="103"/>
      <c r="D555" s="95"/>
      <c r="E555" s="95"/>
      <c r="F555" s="95"/>
      <c r="G555" s="95"/>
      <c r="H555" s="95"/>
      <c r="I555" s="95"/>
      <c r="J555" s="95"/>
      <c r="K555" s="95"/>
      <c r="L555" s="95"/>
      <c r="M555" s="95"/>
    </row>
    <row r="556" spans="1:13" ht="12.75">
      <c r="A556" s="102"/>
      <c r="B556" s="103"/>
      <c r="C556" s="103"/>
      <c r="D556" s="95"/>
      <c r="E556" s="95"/>
      <c r="F556" s="95"/>
      <c r="G556" s="95"/>
      <c r="H556" s="95"/>
      <c r="I556" s="95"/>
      <c r="J556" s="95"/>
      <c r="K556" s="95"/>
      <c r="L556" s="95"/>
      <c r="M556" s="95"/>
    </row>
    <row r="557" spans="1:13" ht="12.75">
      <c r="A557" s="102"/>
      <c r="B557" s="103"/>
      <c r="C557" s="103"/>
      <c r="D557" s="95"/>
      <c r="E557" s="95"/>
      <c r="F557" s="95"/>
      <c r="G557" s="95"/>
      <c r="H557" s="95"/>
      <c r="I557" s="95"/>
      <c r="J557" s="95"/>
      <c r="K557" s="95"/>
      <c r="L557" s="95"/>
      <c r="M557" s="95"/>
    </row>
    <row r="558" spans="1:13" ht="12.75">
      <c r="A558" s="102"/>
      <c r="B558" s="103"/>
      <c r="C558" s="103"/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2.75">
      <c r="A559" s="102"/>
      <c r="B559" s="103"/>
      <c r="C559" s="103"/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2.75">
      <c r="A560" s="102"/>
      <c r="B560" s="103"/>
      <c r="C560" s="103"/>
      <c r="D560" s="95"/>
      <c r="E560" s="95"/>
      <c r="F560" s="95"/>
      <c r="G560" s="95"/>
      <c r="H560" s="95"/>
      <c r="I560" s="95"/>
      <c r="J560" s="95"/>
      <c r="K560" s="95"/>
      <c r="L560" s="95"/>
      <c r="M560" s="95"/>
    </row>
    <row r="561" spans="1:13" ht="12.75">
      <c r="A561" s="102"/>
      <c r="B561" s="103"/>
      <c r="C561" s="103"/>
      <c r="D561" s="95"/>
      <c r="E561" s="95"/>
      <c r="F561" s="95"/>
      <c r="G561" s="95"/>
      <c r="H561" s="95"/>
      <c r="I561" s="95"/>
      <c r="J561" s="95"/>
      <c r="K561" s="95"/>
      <c r="L561" s="95"/>
      <c r="M561" s="95"/>
    </row>
    <row r="562" spans="1:13" ht="12.75">
      <c r="A562" s="102"/>
      <c r="B562" s="103"/>
      <c r="C562" s="103"/>
      <c r="D562" s="95"/>
      <c r="E562" s="95"/>
      <c r="F562" s="95"/>
      <c r="G562" s="95"/>
      <c r="H562" s="95"/>
      <c r="I562" s="95"/>
      <c r="J562" s="95"/>
      <c r="K562" s="95"/>
      <c r="L562" s="95"/>
      <c r="M562" s="95"/>
    </row>
    <row r="563" spans="1:13" ht="12.75">
      <c r="A563" s="102"/>
      <c r="B563" s="103"/>
      <c r="C563" s="103"/>
      <c r="D563" s="95"/>
      <c r="E563" s="95"/>
      <c r="F563" s="95"/>
      <c r="G563" s="95"/>
      <c r="H563" s="95"/>
      <c r="I563" s="95"/>
      <c r="J563" s="95"/>
      <c r="K563" s="95"/>
      <c r="L563" s="95"/>
      <c r="M563" s="95"/>
    </row>
    <row r="564" spans="1:13" ht="12.75">
      <c r="A564" s="102"/>
      <c r="B564" s="103"/>
      <c r="C564" s="103"/>
      <c r="D564" s="95"/>
      <c r="E564" s="95"/>
      <c r="F564" s="95"/>
      <c r="G564" s="95"/>
      <c r="H564" s="95"/>
      <c r="I564" s="95"/>
      <c r="J564" s="95"/>
      <c r="K564" s="95"/>
      <c r="L564" s="95"/>
      <c r="M564" s="95"/>
    </row>
    <row r="565" spans="1:13" ht="12.75">
      <c r="A565" s="102"/>
      <c r="B565" s="103"/>
      <c r="C565" s="103"/>
      <c r="D565" s="95"/>
      <c r="E565" s="95"/>
      <c r="F565" s="95"/>
      <c r="G565" s="95"/>
      <c r="H565" s="95"/>
      <c r="I565" s="95"/>
      <c r="J565" s="95"/>
      <c r="K565" s="95"/>
      <c r="L565" s="95"/>
      <c r="M565" s="95"/>
    </row>
    <row r="566" spans="1:13" ht="12.75">
      <c r="A566" s="102"/>
      <c r="B566" s="103"/>
      <c r="C566" s="103"/>
      <c r="D566" s="95"/>
      <c r="E566" s="95"/>
      <c r="F566" s="95"/>
      <c r="G566" s="95"/>
      <c r="H566" s="95"/>
      <c r="I566" s="95"/>
      <c r="J566" s="95"/>
      <c r="K566" s="95"/>
      <c r="L566" s="95"/>
      <c r="M566" s="95"/>
    </row>
    <row r="567" spans="1:13" ht="12.75">
      <c r="A567" s="102"/>
      <c r="B567" s="103"/>
      <c r="C567" s="103"/>
      <c r="D567" s="95"/>
      <c r="E567" s="95"/>
      <c r="F567" s="95"/>
      <c r="G567" s="95"/>
      <c r="H567" s="95"/>
      <c r="I567" s="95"/>
      <c r="J567" s="95"/>
      <c r="K567" s="95"/>
      <c r="L567" s="95"/>
      <c r="M567" s="95"/>
    </row>
    <row r="568" spans="1:13" ht="12.75">
      <c r="A568" s="102"/>
      <c r="B568" s="103"/>
      <c r="C568" s="103"/>
      <c r="D568" s="95"/>
      <c r="E568" s="95"/>
      <c r="F568" s="95"/>
      <c r="G568" s="95"/>
      <c r="H568" s="95"/>
      <c r="I568" s="95"/>
      <c r="J568" s="95"/>
      <c r="K568" s="95"/>
      <c r="L568" s="95"/>
      <c r="M568" s="95"/>
    </row>
    <row r="569" spans="1:13" ht="12.75">
      <c r="A569" s="102"/>
      <c r="B569" s="103"/>
      <c r="C569" s="103"/>
      <c r="D569" s="95"/>
      <c r="E569" s="95"/>
      <c r="F569" s="95"/>
      <c r="G569" s="95"/>
      <c r="H569" s="95"/>
      <c r="I569" s="95"/>
      <c r="J569" s="95"/>
      <c r="K569" s="95"/>
      <c r="L569" s="95"/>
      <c r="M569" s="95"/>
    </row>
    <row r="570" spans="1:13" ht="12.75">
      <c r="A570" s="102"/>
      <c r="B570" s="103"/>
      <c r="C570" s="103"/>
      <c r="D570" s="95"/>
      <c r="E570" s="95"/>
      <c r="F570" s="95"/>
      <c r="G570" s="95"/>
      <c r="H570" s="95"/>
      <c r="I570" s="95"/>
      <c r="J570" s="95"/>
      <c r="K570" s="95"/>
      <c r="L570" s="95"/>
      <c r="M570" s="95"/>
    </row>
    <row r="571" spans="1:13" ht="12.75">
      <c r="A571" s="102"/>
      <c r="B571" s="103"/>
      <c r="C571" s="103"/>
      <c r="D571" s="95"/>
      <c r="E571" s="95"/>
      <c r="F571" s="95"/>
      <c r="G571" s="95"/>
      <c r="H571" s="95"/>
      <c r="I571" s="95"/>
      <c r="J571" s="95"/>
      <c r="K571" s="95"/>
      <c r="L571" s="95"/>
      <c r="M571" s="95"/>
    </row>
    <row r="572" spans="1:13" ht="12.75">
      <c r="A572" s="102"/>
      <c r="B572" s="103"/>
      <c r="C572" s="103"/>
      <c r="D572" s="95"/>
      <c r="E572" s="95"/>
      <c r="F572" s="95"/>
      <c r="G572" s="95"/>
      <c r="H572" s="95"/>
      <c r="I572" s="95"/>
      <c r="J572" s="95"/>
      <c r="K572" s="95"/>
      <c r="L572" s="95"/>
      <c r="M572" s="95"/>
    </row>
    <row r="573" spans="1:13" ht="12.75">
      <c r="A573" s="102"/>
      <c r="B573" s="103"/>
      <c r="C573" s="103"/>
      <c r="D573" s="95"/>
      <c r="E573" s="95"/>
      <c r="F573" s="95"/>
      <c r="G573" s="95"/>
      <c r="H573" s="95"/>
      <c r="I573" s="95"/>
      <c r="J573" s="95"/>
      <c r="K573" s="95"/>
      <c r="L573" s="95"/>
      <c r="M573" s="95"/>
    </row>
    <row r="574" spans="1:13" ht="12.75">
      <c r="A574" s="102"/>
      <c r="B574" s="103"/>
      <c r="C574" s="103"/>
      <c r="D574" s="95"/>
      <c r="E574" s="95"/>
      <c r="F574" s="95"/>
      <c r="G574" s="95"/>
      <c r="H574" s="95"/>
      <c r="I574" s="95"/>
      <c r="J574" s="95"/>
      <c r="K574" s="95"/>
      <c r="L574" s="95"/>
      <c r="M574" s="95"/>
    </row>
    <row r="575" spans="1:13" ht="12.75">
      <c r="A575" s="102"/>
      <c r="B575" s="103"/>
      <c r="C575" s="103"/>
      <c r="D575" s="95"/>
      <c r="E575" s="95"/>
      <c r="F575" s="95"/>
      <c r="G575" s="95"/>
      <c r="H575" s="95"/>
      <c r="I575" s="95"/>
      <c r="J575" s="95"/>
      <c r="K575" s="95"/>
      <c r="L575" s="95"/>
      <c r="M575" s="95"/>
    </row>
    <row r="576" spans="1:13" ht="12.75">
      <c r="A576" s="102"/>
      <c r="B576" s="103"/>
      <c r="C576" s="103"/>
      <c r="D576" s="95"/>
      <c r="E576" s="95"/>
      <c r="F576" s="95"/>
      <c r="G576" s="95"/>
      <c r="H576" s="95"/>
      <c r="I576" s="95"/>
      <c r="J576" s="95"/>
      <c r="K576" s="95"/>
      <c r="L576" s="95"/>
      <c r="M576" s="95"/>
    </row>
  </sheetData>
  <sheetProtection/>
  <mergeCells count="3">
    <mergeCell ref="I177:K177"/>
    <mergeCell ref="I176:K176"/>
    <mergeCell ref="I178:K17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2016-10-28T06:36:16Z</cp:lastPrinted>
  <dcterms:created xsi:type="dcterms:W3CDTF">2013-09-11T11:00:21Z</dcterms:created>
  <dcterms:modified xsi:type="dcterms:W3CDTF">2017-01-02T08:37:30Z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