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unovodstvo\OneDrive\FINANCIJSKI IZVJEŠTAJI\2021\Financijski izvještaji 01.01.2021.-31.12.2021\"/>
    </mc:Choice>
  </mc:AlternateContent>
  <bookViews>
    <workbookView xWindow="0" yWindow="0" windowWidth="21600" windowHeight="97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3" i="1" l="1"/>
  <c r="D26" i="1"/>
  <c r="E26" i="1"/>
  <c r="F26" i="1"/>
  <c r="G26" i="1"/>
  <c r="G72" i="1"/>
  <c r="I72" i="1" s="1"/>
  <c r="F72" i="1"/>
  <c r="E72" i="1"/>
  <c r="I65" i="1"/>
  <c r="I59" i="1"/>
  <c r="I34" i="1"/>
  <c r="I24" i="1"/>
  <c r="I22" i="1"/>
  <c r="H22" i="1"/>
  <c r="H24" i="1"/>
  <c r="I16" i="1"/>
  <c r="H16" i="1"/>
  <c r="H13" i="1"/>
  <c r="H12" i="1" l="1"/>
  <c r="H17" i="1"/>
  <c r="H18" i="1"/>
  <c r="H20" i="1"/>
  <c r="H23" i="1"/>
  <c r="H35" i="1"/>
  <c r="H37" i="1"/>
  <c r="H40" i="1"/>
  <c r="H45" i="1"/>
  <c r="H50" i="1"/>
  <c r="H53" i="1"/>
  <c r="H67" i="1"/>
  <c r="H69" i="1"/>
  <c r="H70" i="1"/>
  <c r="H11" i="1"/>
  <c r="I11" i="1"/>
  <c r="I23" i="1"/>
  <c r="I69" i="1"/>
  <c r="I53" i="1"/>
  <c r="I52" i="1"/>
  <c r="I50" i="1"/>
  <c r="I46" i="1"/>
  <c r="I42" i="1"/>
  <c r="I37" i="1"/>
  <c r="I33" i="1"/>
  <c r="I12" i="1" l="1"/>
  <c r="H68" i="1"/>
  <c r="H66" i="1"/>
  <c r="H64" i="1"/>
  <c r="H63" i="1"/>
  <c r="H62" i="1"/>
  <c r="H61" i="1"/>
  <c r="H60" i="1"/>
  <c r="D58" i="1"/>
  <c r="D72" i="1" s="1"/>
  <c r="H72" i="1" s="1"/>
  <c r="H57" i="1"/>
  <c r="H56" i="1"/>
  <c r="H55" i="1"/>
  <c r="H52" i="1"/>
  <c r="H49" i="1"/>
  <c r="H48" i="1"/>
  <c r="H47" i="1"/>
  <c r="H44" i="1"/>
  <c r="H43" i="1"/>
  <c r="H42" i="1"/>
  <c r="H41" i="1"/>
  <c r="H39" i="1"/>
  <c r="H38" i="1"/>
  <c r="H36" i="1"/>
  <c r="H14" i="1"/>
  <c r="I13" i="1" l="1"/>
  <c r="I18" i="1"/>
  <c r="I19" i="1"/>
  <c r="I20" i="1"/>
  <c r="I60" i="1" l="1"/>
  <c r="I68" i="1"/>
  <c r="I32" i="1"/>
  <c r="I40" i="1"/>
  <c r="I41" i="1"/>
  <c r="I44" i="1"/>
  <c r="I47" i="1"/>
  <c r="I49" i="1"/>
  <c r="I58" i="1"/>
  <c r="I61" i="1"/>
  <c r="I62" i="1"/>
  <c r="I66" i="1"/>
  <c r="I70" i="1"/>
  <c r="I55" i="1"/>
  <c r="I14" i="1"/>
  <c r="I35" i="1"/>
  <c r="I36" i="1"/>
  <c r="I38" i="1"/>
  <c r="I39" i="1"/>
  <c r="I43" i="1"/>
  <c r="I45" i="1"/>
  <c r="I48" i="1"/>
  <c r="I56" i="1"/>
  <c r="I57" i="1"/>
  <c r="I63" i="1"/>
  <c r="I64" i="1"/>
</calcChain>
</file>

<file path=xl/sharedStrings.xml><?xml version="1.0" encoding="utf-8"?>
<sst xmlns="http://schemas.openxmlformats.org/spreadsheetml/2006/main" count="75" uniqueCount="75">
  <si>
    <t>Osnovna škola Koprivnički Bregi</t>
  </si>
  <si>
    <t>Kamate na oročena sredstva i depozite po viđenju</t>
  </si>
  <si>
    <t>Index</t>
  </si>
  <si>
    <t>PRIHODI</t>
  </si>
  <si>
    <t>Prihodi od prodaje proizvoda i robe</t>
  </si>
  <si>
    <t>Prihodi od pruženih usluga</t>
  </si>
  <si>
    <t>Ostali nespomenuti prihodi</t>
  </si>
  <si>
    <t>Tekući prijenosi između proračunskih korisnika istog proračuna</t>
  </si>
  <si>
    <t>Tekuće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</si>
  <si>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</si>
  <si>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</si>
  <si>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Tekući prijenosi između proračunskih korisnika istog proračuna temeljem prijenosa EU sredstava</t>
  </si>
  <si>
    <t>Tekuće donacije</t>
  </si>
  <si>
    <t>Kapitalne donacije</t>
  </si>
  <si>
    <t>RASHODI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</si>
  <si>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</si>
  <si>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</si>
  <si>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</si>
  <si>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</si>
  <si>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</si>
  <si>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</si>
  <si>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</si>
  <si>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</si>
  <si>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</si>
  <si>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</si>
  <si>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</si>
  <si>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</si>
  <si>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</si>
  <si>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</si>
  <si>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</si>
  <si>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Članarine i norme</t>
  </si>
  <si>
    <t>Ostali nespomenuti rashodi poslovanja</t>
  </si>
  <si>
    <t>Bankarske usluge i usluge platnog prometa</t>
  </si>
  <si>
    <t>Zatezne kamate</t>
  </si>
  <si>
    <t>Ostali nespomenuti financijski rashodi</t>
  </si>
  <si>
    <t>Plaće za redovan rad</t>
  </si>
  <si>
    <t>Plaće za prekovremeni rad</t>
  </si>
  <si>
    <t>Ostali rashodi za zaposlene</t>
  </si>
  <si>
    <t>Plaće za posebne uvjete rada</t>
  </si>
  <si>
    <t>Doprinosi za obvezno zdravstveno osiguranje</t>
  </si>
  <si>
    <t>Doprinosi za obvezno osiguranje u slučaju nezaposlenosti</t>
  </si>
  <si>
    <t>Naknade za prijevoz, za rad na terenu i odvojen život</t>
  </si>
  <si>
    <t>Pristojbe i naknade</t>
  </si>
  <si>
    <t>Dodatna ulaganja na građevinskim objektima</t>
  </si>
  <si>
    <t>Uredska oprema i namještaj</t>
  </si>
  <si>
    <t>Uređaji, strojevi i oprema za ostale namjene</t>
  </si>
  <si>
    <t>Knjige</t>
  </si>
  <si>
    <t>Trg svetog Roka 2, Koprivnički Bregi</t>
  </si>
  <si>
    <t>Ravnateljica:</t>
  </si>
  <si>
    <t>Karolina Vidović, dipl.učitelj</t>
  </si>
  <si>
    <t xml:space="preserve">Izvršenje 2020. </t>
  </si>
  <si>
    <t>Materijal i sirovine</t>
  </si>
  <si>
    <t>Zakupnine i najamnine</t>
  </si>
  <si>
    <t>Ostale usluge</t>
  </si>
  <si>
    <t>Oprema za državanje i zaštitu</t>
  </si>
  <si>
    <t>Voditelj računovodstva:</t>
  </si>
  <si>
    <t>Tekuće pomoći iz državnog proračuna temeljem prijenosa EU sredstava</t>
  </si>
  <si>
    <t>Indeks u odnosu na prošlu godinu</t>
  </si>
  <si>
    <t>Prihodi za financiranje rashoda poslovanja - KCKŽŽ</t>
  </si>
  <si>
    <t>Martina Prvčić, bacc. oec.</t>
  </si>
  <si>
    <t xml:space="preserve">Izvorni plan 2021. </t>
  </si>
  <si>
    <t xml:space="preserve">Tekući plan  2021. </t>
  </si>
  <si>
    <t xml:space="preserve">Izvršenje 2021. </t>
  </si>
  <si>
    <t>Višak prihoda-preneseni iz 2020. god. = 148.008 kn</t>
  </si>
  <si>
    <t>Prihodi za financiranje rashoda za nabavu nefinacijske imovine - KCKŽŽ</t>
  </si>
  <si>
    <t>Prihodi od poreza za redovnu djelatnost</t>
  </si>
  <si>
    <t>Reprezentacija</t>
  </si>
  <si>
    <t>Troškovi sudskih postupaka</t>
  </si>
  <si>
    <t>UKUPNO PRIHODI</t>
  </si>
  <si>
    <t>UKUPNO RASHODI</t>
  </si>
  <si>
    <t>Višak prihoda raspoloživ u sljedećem razdoblju u 2022. = 62.416 kn</t>
  </si>
  <si>
    <r>
      <t xml:space="preserve">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  Izvještaj o izvršenju financijskog plana za 2021. godinu</t>
    </r>
  </si>
  <si>
    <t>Vrsta prihoda i primitaka te rashoda i izdataka</t>
  </si>
  <si>
    <t>Broj konta</t>
  </si>
  <si>
    <t>U Koprivničkim Bregima, 28.01.2022.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</si>
</sst>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4" fontId="0" fillId="0" borderId="0" xfId="0" applyNumberFormat="1"/>
    <xf numFmtId="10" fontId="0" fillId="0" borderId="0" xfId="0" applyNumberFormat="1"/>
    <xf numFmtId="0" fontId="2" fillId="0" borderId="1" xfId="0" applyFont="1" applyBorder="1"/>
    <xf numFmtId="4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6" xfId="1" applyNumberFormat="1" applyFont="1" applyBorder="1"/>
    <xf numFmtId="164" fontId="0" fillId="0" borderId="6" xfId="0" applyNumberFormat="1" applyBorder="1"/>
    <xf numFmtId="0" fontId="0" fillId="0" borderId="5" xfId="0" applyBorder="1"/>
    <xf numFmtId="4" fontId="0" fillId="0" borderId="7" xfId="0" applyNumberFormat="1" applyBorder="1"/>
    <xf numFmtId="10" fontId="0" fillId="0" borderId="8" xfId="0" applyNumberFormat="1" applyBorder="1"/>
    <xf numFmtId="4" fontId="0" fillId="0" borderId="9" xfId="0" applyNumberFormat="1" applyBorder="1"/>
    <xf numFmtId="10" fontId="0" fillId="0" borderId="10" xfId="1" applyNumberFormat="1" applyFont="1" applyBorder="1"/>
    <xf numFmtId="4" fontId="0" fillId="0" borderId="12" xfId="0" applyNumberFormat="1" applyBorder="1"/>
    <xf numFmtId="4" fontId="0" fillId="0" borderId="13" xfId="0" applyNumberFormat="1" applyBorder="1"/>
    <xf numFmtId="4" fontId="2" fillId="0" borderId="11" xfId="0" applyNumberFormat="1" applyFont="1" applyBorder="1" applyAlignment="1">
      <alignment horizontal="center" wrapText="1"/>
    </xf>
    <xf numFmtId="10" fontId="0" fillId="0" borderId="12" xfId="0" applyNumberFormat="1" applyBorder="1"/>
    <xf numFmtId="0" fontId="0" fillId="0" borderId="14" xfId="0" applyBorder="1" applyAlignment="1">
      <alignment horizontal="center"/>
    </xf>
    <xf numFmtId="0" fontId="0" fillId="0" borderId="9" xfId="0" applyBorder="1"/>
    <xf numFmtId="10" fontId="0" fillId="0" borderId="15" xfId="0" applyNumberFormat="1" applyBorder="1"/>
    <xf numFmtId="10" fontId="0" fillId="0" borderId="0" xfId="0" applyNumberFormat="1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/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0" fillId="0" borderId="1" xfId="0" applyBorder="1" applyAlignment="1"/>
    <xf numFmtId="4" fontId="0" fillId="0" borderId="1" xfId="0" applyNumberFormat="1" applyBorder="1" applyAlignment="1"/>
    <xf numFmtId="10" fontId="0" fillId="0" borderId="12" xfId="0" applyNumberFormat="1" applyBorder="1" applyAlignment="1"/>
    <xf numFmtId="10" fontId="0" fillId="0" borderId="6" xfId="1" applyNumberFormat="1" applyFont="1" applyBorder="1" applyAlignment="1"/>
    <xf numFmtId="4" fontId="2" fillId="0" borderId="1" xfId="0" applyNumberFormat="1" applyFont="1" applyBorder="1"/>
    <xf numFmtId="10" fontId="2" fillId="0" borderId="12" xfId="0" applyNumberFormat="1" applyFont="1" applyBorder="1"/>
    <xf numFmtId="10" fontId="2" fillId="0" borderId="6" xfId="1" applyNumberFormat="1" applyFont="1" applyBorder="1"/>
    <xf numFmtId="4" fontId="2" fillId="0" borderId="9" xfId="0" applyNumberFormat="1" applyFont="1" applyBorder="1"/>
    <xf numFmtId="0" fontId="2" fillId="0" borderId="2" xfId="0" applyFont="1" applyBorder="1" applyAlignment="1">
      <alignment horizont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81"/>
  <sheetViews>
    <sheetView tabSelected="1" topLeftCell="A49" workbookViewId="0">
      <selection activeCell="C55" sqref="C55"/>
    </sheetView>
  </sheetViews>
  <sheetFormatPr defaultRowHeight="15" x14ac:dyDescent="0.25"/>
  <cols>
    <col min="2" max="2" width="11.5703125" customWidth="1"/>
    <col min="3" max="3" width="85.7109375" customWidth="1"/>
    <col min="4" max="5" width="17" style="1" customWidth="1"/>
    <col min="6" max="6" width="18.5703125" style="1" customWidth="1"/>
    <col min="7" max="7" width="14.140625" style="1" customWidth="1"/>
    <col min="8" max="8" width="16.5703125" style="1" customWidth="1"/>
    <col min="9" max="9" width="9.7109375" style="1" customWidth="1"/>
    <col min="10" max="10" width="10.140625" style="9" bestFit="1" customWidth="1"/>
    <col min="11" max="11" width="11.7109375" style="9" bestFit="1" customWidth="1"/>
  </cols>
  <sheetData>
    <row r="2" spans="2:9" x14ac:dyDescent="0.25">
      <c r="B2" s="11" t="s">
        <v>0</v>
      </c>
      <c r="C2" s="11"/>
      <c r="D2" s="9"/>
      <c r="E2" s="9"/>
      <c r="F2" s="9"/>
      <c r="G2" s="9"/>
      <c r="H2" s="9"/>
      <c r="I2" s="9"/>
    </row>
    <row r="3" spans="2:9" x14ac:dyDescent="0.25">
      <c r="B3" s="10" t="s">
        <v>47</v>
      </c>
      <c r="C3" s="10"/>
      <c r="D3" s="9"/>
      <c r="E3" s="9"/>
      <c r="F3" s="9"/>
      <c r="G3" s="9"/>
      <c r="H3" s="9"/>
      <c r="I3" s="9"/>
    </row>
    <row r="4" spans="2:9" x14ac:dyDescent="0.25">
      <c r="B4" s="10"/>
      <c r="C4" s="10"/>
      <c r="D4" s="9"/>
      <c r="E4" s="9"/>
      <c r="F4" s="9"/>
      <c r="G4" s="9"/>
      <c r="H4" s="9"/>
      <c r="I4" s="9"/>
    </row>
    <row r="5" spans="2:9" ht="18.75" x14ac:dyDescent="0.3">
      <c r="B5" s="10"/>
      <c r="C5" s="10" t="s">
        <v>71</v>
      </c>
      <c r="D5" s="9"/>
      <c r="E5" s="9"/>
      <c r="F5" s="9"/>
      <c r="G5" s="9"/>
      <c r="H5" s="9"/>
      <c r="I5" s="9"/>
    </row>
    <row r="6" spans="2:9" ht="15.75" thickBot="1" x14ac:dyDescent="0.3">
      <c r="B6" s="10"/>
      <c r="C6" s="10"/>
      <c r="D6" s="9"/>
      <c r="E6" s="9"/>
      <c r="F6" s="9"/>
      <c r="G6" s="9"/>
      <c r="H6" s="9"/>
      <c r="I6" s="9"/>
    </row>
    <row r="7" spans="2:9" ht="30" x14ac:dyDescent="0.25">
      <c r="B7" s="55" t="s">
        <v>73</v>
      </c>
      <c r="C7" s="35" t="s">
        <v>72</v>
      </c>
      <c r="D7" s="12" t="s">
        <v>50</v>
      </c>
      <c r="E7" s="12" t="s">
        <v>60</v>
      </c>
      <c r="F7" s="12" t="s">
        <v>61</v>
      </c>
      <c r="G7" s="12" t="s">
        <v>62</v>
      </c>
      <c r="H7" s="24" t="s">
        <v>57</v>
      </c>
      <c r="I7" s="13" t="s">
        <v>2</v>
      </c>
    </row>
    <row r="8" spans="2:9" ht="15.75" thickBot="1" x14ac:dyDescent="0.3">
      <c r="B8" s="42">
        <v>1</v>
      </c>
      <c r="C8" s="43">
        <v>2</v>
      </c>
      <c r="D8" s="44">
        <v>3</v>
      </c>
      <c r="E8" s="44">
        <v>4</v>
      </c>
      <c r="F8" s="44">
        <v>5</v>
      </c>
      <c r="G8" s="44">
        <v>6</v>
      </c>
      <c r="H8" s="45">
        <v>7</v>
      </c>
      <c r="I8" s="46">
        <v>8</v>
      </c>
    </row>
    <row r="9" spans="2:9" x14ac:dyDescent="0.25">
      <c r="B9" s="37"/>
      <c r="C9" s="38" t="s">
        <v>3</v>
      </c>
      <c r="D9" s="39"/>
      <c r="E9" s="39"/>
      <c r="F9" s="39"/>
      <c r="G9" s="39"/>
      <c r="H9" s="40"/>
      <c r="I9" s="41"/>
    </row>
    <row r="10" spans="2:9" x14ac:dyDescent="0.25">
      <c r="B10" s="37"/>
      <c r="C10" s="38"/>
      <c r="D10" s="39"/>
      <c r="E10" s="39"/>
      <c r="F10" s="39"/>
      <c r="G10" s="39"/>
      <c r="H10" s="40"/>
      <c r="I10" s="41"/>
    </row>
    <row r="11" spans="2:9" x14ac:dyDescent="0.25">
      <c r="B11" s="14">
        <v>6413</v>
      </c>
      <c r="C11" s="8" t="s">
        <v>1</v>
      </c>
      <c r="D11" s="4">
        <v>1.19</v>
      </c>
      <c r="E11" s="4">
        <v>100</v>
      </c>
      <c r="F11" s="4">
        <v>100</v>
      </c>
      <c r="G11" s="4">
        <v>0.57999999999999996</v>
      </c>
      <c r="H11" s="25">
        <f>G11/D11</f>
        <v>0.48739495798319327</v>
      </c>
      <c r="I11" s="15">
        <f>G11/F11</f>
        <v>5.7999999999999996E-3</v>
      </c>
    </row>
    <row r="12" spans="2:9" x14ac:dyDescent="0.25">
      <c r="B12" s="14">
        <v>6614</v>
      </c>
      <c r="C12" s="5" t="s">
        <v>4</v>
      </c>
      <c r="D12" s="4">
        <v>5418</v>
      </c>
      <c r="E12" s="4">
        <v>6000</v>
      </c>
      <c r="F12" s="4">
        <v>6000</v>
      </c>
      <c r="G12" s="4">
        <v>2760</v>
      </c>
      <c r="H12" s="25">
        <f t="shared" ref="H12:H24" si="0">G12/D12</f>
        <v>0.50941306755260241</v>
      </c>
      <c r="I12" s="15">
        <f>G12/F12</f>
        <v>0.46</v>
      </c>
    </row>
    <row r="13" spans="2:9" x14ac:dyDescent="0.25">
      <c r="B13" s="14">
        <v>6615</v>
      </c>
      <c r="C13" s="8" t="s">
        <v>5</v>
      </c>
      <c r="D13" s="4">
        <v>26602</v>
      </c>
      <c r="E13" s="4">
        <v>33200</v>
      </c>
      <c r="F13" s="4">
        <v>1796.11</v>
      </c>
      <c r="G13" s="4">
        <v>7841</v>
      </c>
      <c r="H13" s="25">
        <f>G13/D13</f>
        <v>0.29475227426509287</v>
      </c>
      <c r="I13" s="15">
        <f t="shared" ref="I13:I24" si="1">G13/F13</f>
        <v>4.3655455400838479</v>
      </c>
    </row>
    <row r="14" spans="2:9" x14ac:dyDescent="0.25">
      <c r="B14" s="14">
        <v>6526</v>
      </c>
      <c r="C14" s="5" t="s">
        <v>6</v>
      </c>
      <c r="D14" s="4">
        <v>119184.52</v>
      </c>
      <c r="E14" s="4">
        <v>205840</v>
      </c>
      <c r="F14" s="4">
        <v>244829</v>
      </c>
      <c r="G14" s="4">
        <v>126397.75</v>
      </c>
      <c r="H14" s="25">
        <f t="shared" si="0"/>
        <v>1.0605215341723908</v>
      </c>
      <c r="I14" s="15">
        <f t="shared" si="1"/>
        <v>0.51626951872531446</v>
      </c>
    </row>
    <row r="15" spans="2:9" x14ac:dyDescent="0.25">
      <c r="B15" s="14">
        <v>6341</v>
      </c>
      <c r="C15" s="5" t="s">
        <v>8</v>
      </c>
      <c r="D15" s="4">
        <v>0</v>
      </c>
      <c r="E15" s="4">
        <v>105600</v>
      </c>
      <c r="F15" s="4">
        <v>0</v>
      </c>
      <c r="G15" s="4">
        <v>0</v>
      </c>
      <c r="H15" s="25">
        <v>0</v>
      </c>
      <c r="I15" s="15">
        <v>0</v>
      </c>
    </row>
    <row r="16" spans="2:9" x14ac:dyDescent="0.25">
      <c r="B16" s="14">
        <v>6361</v>
      </c>
      <c r="C16" s="5" t="s">
        <v>9</v>
      </c>
      <c r="D16" s="4">
        <v>3720106.32</v>
      </c>
      <c r="E16" s="4">
        <v>3610400</v>
      </c>
      <c r="F16" s="4">
        <v>3759466.9</v>
      </c>
      <c r="G16" s="4">
        <v>3750059.32</v>
      </c>
      <c r="H16" s="25">
        <f>G16/D16</f>
        <v>1.0080516515990328</v>
      </c>
      <c r="I16" s="15">
        <f>G16/F16</f>
        <v>0.99749762925163665</v>
      </c>
    </row>
    <row r="17" spans="2:12" x14ac:dyDescent="0.25">
      <c r="B17" s="14">
        <v>6362</v>
      </c>
      <c r="C17" s="5" t="s">
        <v>10</v>
      </c>
      <c r="D17" s="4">
        <v>119571.42</v>
      </c>
      <c r="E17" s="4">
        <v>74500</v>
      </c>
      <c r="F17" s="4">
        <v>107000</v>
      </c>
      <c r="G17" s="4">
        <v>78244.98</v>
      </c>
      <c r="H17" s="25">
        <f t="shared" si="0"/>
        <v>0.65437861321710489</v>
      </c>
      <c r="I17" s="15">
        <v>1.7456</v>
      </c>
    </row>
    <row r="18" spans="2:12" x14ac:dyDescent="0.25">
      <c r="B18" s="14">
        <v>6393</v>
      </c>
      <c r="C18" s="5" t="s">
        <v>11</v>
      </c>
      <c r="D18" s="4">
        <v>22296</v>
      </c>
      <c r="E18" s="4">
        <v>57500</v>
      </c>
      <c r="F18" s="4">
        <v>65756.91</v>
      </c>
      <c r="G18" s="4">
        <v>47760.92</v>
      </c>
      <c r="H18" s="25">
        <f t="shared" si="0"/>
        <v>2.1421295299605307</v>
      </c>
      <c r="I18" s="15">
        <f t="shared" si="1"/>
        <v>0.72632549187606288</v>
      </c>
    </row>
    <row r="19" spans="2:12" x14ac:dyDescent="0.25">
      <c r="B19" s="14">
        <v>6631</v>
      </c>
      <c r="C19" s="5" t="s">
        <v>12</v>
      </c>
      <c r="D19" s="4">
        <v>0</v>
      </c>
      <c r="E19" s="4">
        <v>6000</v>
      </c>
      <c r="F19" s="4">
        <v>5994.72</v>
      </c>
      <c r="G19" s="4">
        <v>750</v>
      </c>
      <c r="H19" s="25">
        <v>0</v>
      </c>
      <c r="I19" s="15">
        <f t="shared" si="1"/>
        <v>0.12511009688525901</v>
      </c>
    </row>
    <row r="20" spans="2:12" x14ac:dyDescent="0.25">
      <c r="B20" s="14">
        <v>6632</v>
      </c>
      <c r="C20" s="5" t="s">
        <v>13</v>
      </c>
      <c r="D20" s="4">
        <v>2250</v>
      </c>
      <c r="E20" s="4">
        <v>2500</v>
      </c>
      <c r="F20" s="4">
        <v>2500</v>
      </c>
      <c r="G20" s="4">
        <v>1518</v>
      </c>
      <c r="H20" s="25">
        <f t="shared" si="0"/>
        <v>0.67466666666666664</v>
      </c>
      <c r="I20" s="15">
        <f t="shared" si="1"/>
        <v>0.60719999999999996</v>
      </c>
    </row>
    <row r="21" spans="2:12" x14ac:dyDescent="0.25">
      <c r="B21" s="14">
        <v>6381</v>
      </c>
      <c r="C21" s="5" t="s">
        <v>56</v>
      </c>
      <c r="D21" s="4">
        <v>178133.76000000001</v>
      </c>
      <c r="E21" s="4">
        <v>0</v>
      </c>
      <c r="F21" s="4">
        <v>0</v>
      </c>
      <c r="G21" s="4">
        <v>0</v>
      </c>
      <c r="H21" s="25">
        <v>0</v>
      </c>
      <c r="I21" s="15">
        <v>0</v>
      </c>
    </row>
    <row r="22" spans="2:12" x14ac:dyDescent="0.25">
      <c r="B22" s="14">
        <v>6711</v>
      </c>
      <c r="C22" s="5" t="s">
        <v>65</v>
      </c>
      <c r="D22" s="4">
        <v>5199.4399999999996</v>
      </c>
      <c r="E22" s="4">
        <v>72150</v>
      </c>
      <c r="F22" s="4">
        <v>68450</v>
      </c>
      <c r="G22" s="4">
        <v>39435.339999999997</v>
      </c>
      <c r="H22" s="25">
        <f t="shared" si="0"/>
        <v>7.5845360269567488</v>
      </c>
      <c r="I22" s="15">
        <f t="shared" si="1"/>
        <v>0.57611891891891887</v>
      </c>
      <c r="L22" s="1"/>
    </row>
    <row r="23" spans="2:12" x14ac:dyDescent="0.25">
      <c r="B23" s="14">
        <v>6711</v>
      </c>
      <c r="C23" s="5" t="s">
        <v>58</v>
      </c>
      <c r="D23" s="4">
        <v>358923.47</v>
      </c>
      <c r="E23" s="4">
        <v>269400</v>
      </c>
      <c r="F23" s="4">
        <v>294600</v>
      </c>
      <c r="G23" s="4">
        <v>234615.4</v>
      </c>
      <c r="H23" s="25">
        <f t="shared" si="0"/>
        <v>0.65366413625723618</v>
      </c>
      <c r="I23" s="15">
        <f>G23/F23</f>
        <v>0.79638628649015608</v>
      </c>
    </row>
    <row r="24" spans="2:12" x14ac:dyDescent="0.25">
      <c r="B24" s="14">
        <v>6712</v>
      </c>
      <c r="C24" s="5" t="s">
        <v>64</v>
      </c>
      <c r="D24" s="4">
        <v>64359.19</v>
      </c>
      <c r="E24" s="4">
        <v>112000</v>
      </c>
      <c r="F24" s="4">
        <v>112000</v>
      </c>
      <c r="G24" s="4">
        <v>111927</v>
      </c>
      <c r="H24" s="25">
        <f t="shared" si="0"/>
        <v>1.7390989538556965</v>
      </c>
      <c r="I24" s="15">
        <f t="shared" si="1"/>
        <v>0.9993482142857143</v>
      </c>
    </row>
    <row r="25" spans="2:12" x14ac:dyDescent="0.25">
      <c r="B25" s="14"/>
      <c r="C25" s="5"/>
      <c r="D25" s="4"/>
      <c r="E25" s="4"/>
      <c r="F25" s="4"/>
      <c r="G25" s="4"/>
      <c r="H25" s="25"/>
      <c r="I25" s="15"/>
    </row>
    <row r="26" spans="2:12" x14ac:dyDescent="0.25">
      <c r="B26" s="14"/>
      <c r="C26" s="7" t="s">
        <v>68</v>
      </c>
      <c r="D26" s="51">
        <f>SUM(D11:D25)</f>
        <v>4622045.3100000005</v>
      </c>
      <c r="E26" s="51">
        <f>SUM(E11:E25)</f>
        <v>4555190</v>
      </c>
      <c r="F26" s="51">
        <f>SUM(F11:F25)</f>
        <v>4668493.6400000006</v>
      </c>
      <c r="G26" s="51">
        <f>SUM(G11:G25)</f>
        <v>4401310.29</v>
      </c>
      <c r="H26" s="52">
        <v>0.95730000000000004</v>
      </c>
      <c r="I26" s="53">
        <v>0.95430000000000004</v>
      </c>
    </row>
    <row r="27" spans="2:12" x14ac:dyDescent="0.25">
      <c r="B27" s="14"/>
      <c r="C27" s="6"/>
      <c r="D27" s="4"/>
      <c r="E27" s="4"/>
      <c r="F27" s="4"/>
      <c r="G27" s="4"/>
      <c r="H27" s="25"/>
      <c r="I27" s="15"/>
    </row>
    <row r="28" spans="2:12" x14ac:dyDescent="0.25">
      <c r="B28" s="14">
        <v>9221</v>
      </c>
      <c r="C28" s="5" t="s">
        <v>63</v>
      </c>
      <c r="D28" s="4"/>
      <c r="E28" s="4"/>
      <c r="F28" s="4"/>
      <c r="G28" s="4"/>
      <c r="H28" s="25"/>
      <c r="I28" s="15"/>
    </row>
    <row r="29" spans="2:12" x14ac:dyDescent="0.25">
      <c r="B29" s="14"/>
      <c r="C29" s="5"/>
      <c r="D29" s="4"/>
      <c r="E29" s="4"/>
      <c r="F29" s="4"/>
      <c r="G29" s="4"/>
      <c r="H29" s="22"/>
      <c r="I29" s="16"/>
    </row>
    <row r="30" spans="2:12" x14ac:dyDescent="0.25">
      <c r="B30" s="17"/>
      <c r="C30" s="3" t="s">
        <v>14</v>
      </c>
      <c r="D30" s="4"/>
      <c r="E30" s="4"/>
      <c r="F30" s="4"/>
      <c r="G30" s="4"/>
      <c r="H30" s="22"/>
      <c r="I30" s="16"/>
    </row>
    <row r="31" spans="2:12" x14ac:dyDescent="0.25">
      <c r="B31" s="17"/>
      <c r="C31" s="3"/>
      <c r="D31" s="4"/>
      <c r="E31" s="4"/>
      <c r="F31" s="4"/>
      <c r="G31" s="4"/>
      <c r="H31" s="22"/>
      <c r="I31" s="16"/>
    </row>
    <row r="32" spans="2:12" x14ac:dyDescent="0.25">
      <c r="B32" s="14">
        <v>3211</v>
      </c>
      <c r="C32" s="5" t="s">
        <v>15</v>
      </c>
      <c r="D32" s="4">
        <v>150</v>
      </c>
      <c r="E32" s="4">
        <v>208000</v>
      </c>
      <c r="F32" s="4">
        <v>159905</v>
      </c>
      <c r="G32" s="4">
        <v>17533.560000000001</v>
      </c>
      <c r="H32" s="25">
        <f>G32/D32</f>
        <v>116.89040000000001</v>
      </c>
      <c r="I32" s="15">
        <f>G32/F32</f>
        <v>0.10964985460116945</v>
      </c>
    </row>
    <row r="33" spans="2:9" x14ac:dyDescent="0.25">
      <c r="B33" s="14">
        <v>3212</v>
      </c>
      <c r="C33" s="5" t="s">
        <v>41</v>
      </c>
      <c r="D33" s="4">
        <v>84039.31</v>
      </c>
      <c r="E33" s="4">
        <v>108800</v>
      </c>
      <c r="F33" s="4">
        <v>100000</v>
      </c>
      <c r="G33" s="4">
        <v>86952.75</v>
      </c>
      <c r="H33" s="25">
        <f>G33/D33</f>
        <v>1.0346675859190182</v>
      </c>
      <c r="I33" s="15">
        <f>G33/F33</f>
        <v>0.86952750000000001</v>
      </c>
    </row>
    <row r="34" spans="2:9" x14ac:dyDescent="0.25">
      <c r="B34" s="14">
        <v>3213</v>
      </c>
      <c r="C34" s="5" t="s">
        <v>16</v>
      </c>
      <c r="D34" s="4">
        <v>0</v>
      </c>
      <c r="E34" s="4">
        <v>450</v>
      </c>
      <c r="F34" s="4">
        <v>4425</v>
      </c>
      <c r="G34" s="4">
        <v>3325</v>
      </c>
      <c r="H34" s="25">
        <v>0</v>
      </c>
      <c r="I34" s="15">
        <f>G34/F34</f>
        <v>0.75141242937853103</v>
      </c>
    </row>
    <row r="35" spans="2:9" x14ac:dyDescent="0.25">
      <c r="B35" s="14">
        <v>3214</v>
      </c>
      <c r="C35" s="5" t="s">
        <v>17</v>
      </c>
      <c r="D35" s="4">
        <v>2092.27</v>
      </c>
      <c r="E35" s="4">
        <v>6300</v>
      </c>
      <c r="F35" s="4">
        <v>6300</v>
      </c>
      <c r="G35" s="4">
        <v>2299.1999999999998</v>
      </c>
      <c r="H35" s="25">
        <f t="shared" ref="H35:H70" si="2">G35/D35</f>
        <v>1.0989021493401903</v>
      </c>
      <c r="I35" s="15">
        <f t="shared" ref="I35:I50" si="3">G35/F35</f>
        <v>0.36495238095238092</v>
      </c>
    </row>
    <row r="36" spans="2:9" x14ac:dyDescent="0.25">
      <c r="B36" s="14">
        <v>3221</v>
      </c>
      <c r="C36" s="5" t="s">
        <v>18</v>
      </c>
      <c r="D36" s="4">
        <v>52977.14</v>
      </c>
      <c r="E36" s="4">
        <v>39275</v>
      </c>
      <c r="F36" s="4">
        <v>36225</v>
      </c>
      <c r="G36" s="4">
        <v>27797.39</v>
      </c>
      <c r="H36" s="25">
        <f t="shared" si="2"/>
        <v>0.52470537292122599</v>
      </c>
      <c r="I36" s="15">
        <f t="shared" si="3"/>
        <v>0.76735376121463073</v>
      </c>
    </row>
    <row r="37" spans="2:9" x14ac:dyDescent="0.25">
      <c r="B37" s="14">
        <v>3222</v>
      </c>
      <c r="C37" s="5" t="s">
        <v>51</v>
      </c>
      <c r="D37" s="4">
        <v>123778.78</v>
      </c>
      <c r="E37" s="4">
        <v>241000</v>
      </c>
      <c r="F37" s="4">
        <v>244953.03</v>
      </c>
      <c r="G37" s="4">
        <v>135086.85999999999</v>
      </c>
      <c r="H37" s="25">
        <f t="shared" si="2"/>
        <v>1.0913571777004103</v>
      </c>
      <c r="I37" s="15">
        <f t="shared" si="3"/>
        <v>0.55148066549738117</v>
      </c>
    </row>
    <row r="38" spans="2:9" x14ac:dyDescent="0.25">
      <c r="B38" s="14">
        <v>3223</v>
      </c>
      <c r="C38" s="5" t="s">
        <v>19</v>
      </c>
      <c r="D38" s="4">
        <v>174484.32</v>
      </c>
      <c r="E38" s="4">
        <v>195000</v>
      </c>
      <c r="F38" s="4">
        <v>195000</v>
      </c>
      <c r="G38" s="4">
        <v>166385.63</v>
      </c>
      <c r="H38" s="25">
        <f t="shared" si="2"/>
        <v>0.95358499835400679</v>
      </c>
      <c r="I38" s="15">
        <f t="shared" si="3"/>
        <v>0.853259641025641</v>
      </c>
    </row>
    <row r="39" spans="2:9" x14ac:dyDescent="0.25">
      <c r="B39" s="14">
        <v>3224</v>
      </c>
      <c r="C39" s="5" t="s">
        <v>20</v>
      </c>
      <c r="D39" s="4">
        <v>9978.73</v>
      </c>
      <c r="E39" s="4">
        <v>10550</v>
      </c>
      <c r="F39" s="4">
        <v>9100</v>
      </c>
      <c r="G39" s="4">
        <v>8708.57</v>
      </c>
      <c r="H39" s="25">
        <f t="shared" si="2"/>
        <v>0.87271326110637326</v>
      </c>
      <c r="I39" s="15">
        <f t="shared" si="3"/>
        <v>0.95698571428571422</v>
      </c>
    </row>
    <row r="40" spans="2:9" x14ac:dyDescent="0.25">
      <c r="B40" s="14">
        <v>3225</v>
      </c>
      <c r="C40" s="5" t="s">
        <v>21</v>
      </c>
      <c r="D40" s="4">
        <v>18668.400000000001</v>
      </c>
      <c r="E40" s="4">
        <v>26100</v>
      </c>
      <c r="F40" s="4">
        <v>32300</v>
      </c>
      <c r="G40" s="4">
        <v>13975.42</v>
      </c>
      <c r="H40" s="25">
        <f t="shared" si="2"/>
        <v>0.74861370015641404</v>
      </c>
      <c r="I40" s="15">
        <f t="shared" si="3"/>
        <v>0.43267554179566564</v>
      </c>
    </row>
    <row r="41" spans="2:9" x14ac:dyDescent="0.25">
      <c r="B41" s="14">
        <v>3227</v>
      </c>
      <c r="C41" s="5" t="s">
        <v>22</v>
      </c>
      <c r="D41" s="4">
        <v>851.1</v>
      </c>
      <c r="E41" s="4">
        <v>950</v>
      </c>
      <c r="F41" s="4">
        <v>500</v>
      </c>
      <c r="G41" s="4">
        <v>676</v>
      </c>
      <c r="H41" s="25">
        <f t="shared" si="2"/>
        <v>0.79426624368464338</v>
      </c>
      <c r="I41" s="15">
        <f t="shared" si="3"/>
        <v>1.3520000000000001</v>
      </c>
    </row>
    <row r="42" spans="2:9" x14ac:dyDescent="0.25">
      <c r="B42" s="14">
        <v>3231</v>
      </c>
      <c r="C42" s="5" t="s">
        <v>23</v>
      </c>
      <c r="D42" s="4">
        <v>13948.63</v>
      </c>
      <c r="E42" s="4">
        <v>15500</v>
      </c>
      <c r="F42" s="4">
        <v>17000</v>
      </c>
      <c r="G42" s="4">
        <v>13405.76</v>
      </c>
      <c r="H42" s="25">
        <f t="shared" si="2"/>
        <v>0.96108076563791578</v>
      </c>
      <c r="I42" s="15">
        <f t="shared" si="3"/>
        <v>0.78857411764705887</v>
      </c>
    </row>
    <row r="43" spans="2:9" x14ac:dyDescent="0.25">
      <c r="B43" s="14">
        <v>3232</v>
      </c>
      <c r="C43" s="5" t="s">
        <v>24</v>
      </c>
      <c r="D43" s="4">
        <v>125888.3</v>
      </c>
      <c r="E43" s="4">
        <v>57250</v>
      </c>
      <c r="F43" s="4">
        <v>72450</v>
      </c>
      <c r="G43" s="4">
        <v>68619.81</v>
      </c>
      <c r="H43" s="25">
        <f t="shared" si="2"/>
        <v>0.5450848887466111</v>
      </c>
      <c r="I43" s="15">
        <f t="shared" si="3"/>
        <v>0.94713333333333327</v>
      </c>
    </row>
    <row r="44" spans="2:9" x14ac:dyDescent="0.25">
      <c r="B44" s="14">
        <v>3233</v>
      </c>
      <c r="C44" s="5" t="s">
        <v>25</v>
      </c>
      <c r="D44" s="4">
        <v>880</v>
      </c>
      <c r="E44" s="4">
        <v>960</v>
      </c>
      <c r="F44" s="4">
        <v>960</v>
      </c>
      <c r="G44" s="4">
        <v>960</v>
      </c>
      <c r="H44" s="25">
        <f t="shared" si="2"/>
        <v>1.0909090909090908</v>
      </c>
      <c r="I44" s="15">
        <f t="shared" si="3"/>
        <v>1</v>
      </c>
    </row>
    <row r="45" spans="2:9" x14ac:dyDescent="0.25">
      <c r="B45" s="14">
        <v>3234</v>
      </c>
      <c r="C45" s="5" t="s">
        <v>26</v>
      </c>
      <c r="D45" s="4">
        <v>28240.42</v>
      </c>
      <c r="E45" s="4">
        <v>41965</v>
      </c>
      <c r="F45" s="4">
        <v>37320</v>
      </c>
      <c r="G45" s="4">
        <v>32439.55</v>
      </c>
      <c r="H45" s="25">
        <f t="shared" si="2"/>
        <v>1.1486921936713406</v>
      </c>
      <c r="I45" s="15">
        <f t="shared" si="3"/>
        <v>0.86922695605573419</v>
      </c>
    </row>
    <row r="46" spans="2:9" x14ac:dyDescent="0.25">
      <c r="B46" s="14">
        <v>3235</v>
      </c>
      <c r="C46" s="5" t="s">
        <v>52</v>
      </c>
      <c r="D46" s="4">
        <v>0</v>
      </c>
      <c r="E46" s="4">
        <v>1000</v>
      </c>
      <c r="F46" s="4">
        <v>1000</v>
      </c>
      <c r="G46" s="4">
        <v>0</v>
      </c>
      <c r="H46" s="25">
        <v>0</v>
      </c>
      <c r="I46" s="15">
        <f t="shared" si="3"/>
        <v>0</v>
      </c>
    </row>
    <row r="47" spans="2:9" x14ac:dyDescent="0.25">
      <c r="B47" s="14">
        <v>3236</v>
      </c>
      <c r="C47" s="5" t="s">
        <v>27</v>
      </c>
      <c r="D47" s="4">
        <v>16557.080000000002</v>
      </c>
      <c r="E47" s="4">
        <v>18500</v>
      </c>
      <c r="F47" s="4">
        <v>9370</v>
      </c>
      <c r="G47" s="4">
        <v>8915.76</v>
      </c>
      <c r="H47" s="25">
        <f t="shared" si="2"/>
        <v>0.53848625482271029</v>
      </c>
      <c r="I47" s="15">
        <f t="shared" si="3"/>
        <v>0.95152187833511204</v>
      </c>
    </row>
    <row r="48" spans="2:9" x14ac:dyDescent="0.25">
      <c r="B48" s="14">
        <v>3237</v>
      </c>
      <c r="C48" s="5" t="s">
        <v>28</v>
      </c>
      <c r="D48" s="4">
        <v>1523.47</v>
      </c>
      <c r="E48" s="4">
        <v>5700</v>
      </c>
      <c r="F48" s="4">
        <v>34300</v>
      </c>
      <c r="G48" s="4">
        <v>16291.05</v>
      </c>
      <c r="H48" s="25">
        <f t="shared" si="2"/>
        <v>10.693384182163088</v>
      </c>
      <c r="I48" s="15">
        <f t="shared" si="3"/>
        <v>0.47495772594752184</v>
      </c>
    </row>
    <row r="49" spans="2:9" x14ac:dyDescent="0.25">
      <c r="B49" s="14">
        <v>3238</v>
      </c>
      <c r="C49" s="47" t="s">
        <v>29</v>
      </c>
      <c r="D49" s="48">
        <v>13150</v>
      </c>
      <c r="E49" s="48">
        <v>13750</v>
      </c>
      <c r="F49" s="48">
        <v>13750</v>
      </c>
      <c r="G49" s="48">
        <v>14025</v>
      </c>
      <c r="H49" s="49">
        <f t="shared" si="2"/>
        <v>1.0665399239543727</v>
      </c>
      <c r="I49" s="50">
        <f t="shared" si="3"/>
        <v>1.02</v>
      </c>
    </row>
    <row r="50" spans="2:9" x14ac:dyDescent="0.25">
      <c r="B50" s="14">
        <v>3239</v>
      </c>
      <c r="C50" s="47" t="s">
        <v>53</v>
      </c>
      <c r="D50" s="48">
        <v>9395</v>
      </c>
      <c r="E50" s="48">
        <v>14600</v>
      </c>
      <c r="F50" s="48">
        <v>12170</v>
      </c>
      <c r="G50" s="48">
        <v>7780</v>
      </c>
      <c r="H50" s="49">
        <f t="shared" si="2"/>
        <v>0.82810005321979774</v>
      </c>
      <c r="I50" s="50">
        <f t="shared" si="3"/>
        <v>0.63927691043549717</v>
      </c>
    </row>
    <row r="51" spans="2:9" x14ac:dyDescent="0.25">
      <c r="B51" s="14">
        <v>3293</v>
      </c>
      <c r="C51" s="5" t="s">
        <v>66</v>
      </c>
      <c r="D51" s="4">
        <v>0</v>
      </c>
      <c r="E51" s="4">
        <v>6200</v>
      </c>
      <c r="F51" s="4">
        <v>0</v>
      </c>
      <c r="G51" s="4">
        <v>0</v>
      </c>
      <c r="H51" s="25">
        <v>0</v>
      </c>
      <c r="I51" s="15">
        <v>0</v>
      </c>
    </row>
    <row r="52" spans="2:9" x14ac:dyDescent="0.25">
      <c r="B52" s="14">
        <v>3294</v>
      </c>
      <c r="C52" s="5" t="s">
        <v>30</v>
      </c>
      <c r="D52" s="4">
        <v>700</v>
      </c>
      <c r="E52" s="4">
        <v>1100</v>
      </c>
      <c r="F52" s="4">
        <v>800</v>
      </c>
      <c r="G52" s="4">
        <v>700</v>
      </c>
      <c r="H52" s="25">
        <f t="shared" si="2"/>
        <v>1</v>
      </c>
      <c r="I52" s="15">
        <f t="shared" ref="I52:I59" si="4">G52/F52</f>
        <v>0.875</v>
      </c>
    </row>
    <row r="53" spans="2:9" x14ac:dyDescent="0.25">
      <c r="B53" s="14">
        <v>3295</v>
      </c>
      <c r="C53" s="5" t="s">
        <v>42</v>
      </c>
      <c r="D53" s="4">
        <v>11650</v>
      </c>
      <c r="E53" s="4">
        <v>16000</v>
      </c>
      <c r="F53" s="4">
        <v>14200</v>
      </c>
      <c r="G53" s="4">
        <v>10312.5</v>
      </c>
      <c r="H53" s="25">
        <f t="shared" si="2"/>
        <v>0.88519313304721026</v>
      </c>
      <c r="I53" s="15">
        <f t="shared" si="4"/>
        <v>0.72623239436619713</v>
      </c>
    </row>
    <row r="54" spans="2:9" x14ac:dyDescent="0.25">
      <c r="B54" s="14">
        <v>3296</v>
      </c>
      <c r="C54" s="5" t="s">
        <v>67</v>
      </c>
      <c r="D54" s="4">
        <v>0</v>
      </c>
      <c r="E54" s="4">
        <v>0</v>
      </c>
      <c r="F54" s="4">
        <v>12345</v>
      </c>
      <c r="G54" s="4">
        <v>12345</v>
      </c>
      <c r="H54" s="25">
        <v>0</v>
      </c>
      <c r="I54" s="15">
        <v>1</v>
      </c>
    </row>
    <row r="55" spans="2:9" x14ac:dyDescent="0.25">
      <c r="B55" s="14">
        <v>3299</v>
      </c>
      <c r="C55" s="5" t="s">
        <v>31</v>
      </c>
      <c r="D55" s="4">
        <v>54958.66</v>
      </c>
      <c r="E55" s="4">
        <v>16540</v>
      </c>
      <c r="F55" s="4">
        <v>65720</v>
      </c>
      <c r="G55" s="4">
        <v>60189.33</v>
      </c>
      <c r="H55" s="25">
        <f t="shared" si="2"/>
        <v>1.0951746276201058</v>
      </c>
      <c r="I55" s="15">
        <f t="shared" si="4"/>
        <v>0.91584494826536822</v>
      </c>
    </row>
    <row r="56" spans="2:9" x14ac:dyDescent="0.25">
      <c r="B56" s="14">
        <v>3431</v>
      </c>
      <c r="C56" s="5" t="s">
        <v>32</v>
      </c>
      <c r="D56" s="4">
        <v>515.63</v>
      </c>
      <c r="E56" s="4">
        <v>1200</v>
      </c>
      <c r="F56" s="4">
        <v>1200</v>
      </c>
      <c r="G56" s="4">
        <v>384.38</v>
      </c>
      <c r="H56" s="25">
        <f t="shared" si="2"/>
        <v>0.74545701375016971</v>
      </c>
      <c r="I56" s="15">
        <f t="shared" si="4"/>
        <v>0.32031666666666664</v>
      </c>
    </row>
    <row r="57" spans="2:9" x14ac:dyDescent="0.25">
      <c r="B57" s="14">
        <v>3433</v>
      </c>
      <c r="C57" s="5" t="s">
        <v>33</v>
      </c>
      <c r="D57" s="4">
        <v>10.36</v>
      </c>
      <c r="E57" s="4">
        <v>300</v>
      </c>
      <c r="F57" s="4">
        <v>20300</v>
      </c>
      <c r="G57" s="4">
        <v>11032.9</v>
      </c>
      <c r="H57" s="25">
        <f t="shared" si="2"/>
        <v>1064.9517374517375</v>
      </c>
      <c r="I57" s="15">
        <f t="shared" si="4"/>
        <v>0.54349261083743838</v>
      </c>
    </row>
    <row r="58" spans="2:9" x14ac:dyDescent="0.25">
      <c r="B58" s="14">
        <v>3434</v>
      </c>
      <c r="C58" s="5" t="s">
        <v>34</v>
      </c>
      <c r="D58" s="4">
        <f>0</f>
        <v>0</v>
      </c>
      <c r="E58" s="4">
        <v>100</v>
      </c>
      <c r="F58" s="4">
        <v>100</v>
      </c>
      <c r="G58" s="4">
        <v>0</v>
      </c>
      <c r="H58" s="25">
        <v>0</v>
      </c>
      <c r="I58" s="15">
        <f t="shared" si="4"/>
        <v>0</v>
      </c>
    </row>
    <row r="59" spans="2:9" x14ac:dyDescent="0.25">
      <c r="B59" s="14">
        <v>3691</v>
      </c>
      <c r="C59" s="5" t="s">
        <v>7</v>
      </c>
      <c r="D59" s="4">
        <v>0</v>
      </c>
      <c r="E59" s="4">
        <v>5000</v>
      </c>
      <c r="F59" s="4">
        <v>5000</v>
      </c>
      <c r="G59" s="4">
        <v>187</v>
      </c>
      <c r="H59" s="25">
        <v>0</v>
      </c>
      <c r="I59" s="15">
        <f t="shared" si="4"/>
        <v>3.7400000000000003E-2</v>
      </c>
    </row>
    <row r="60" spans="2:9" x14ac:dyDescent="0.25">
      <c r="B60" s="14">
        <v>3111</v>
      </c>
      <c r="C60" s="5" t="s">
        <v>35</v>
      </c>
      <c r="D60" s="4">
        <v>3027702.45</v>
      </c>
      <c r="E60" s="4">
        <v>2964000</v>
      </c>
      <c r="F60" s="4">
        <v>2930000</v>
      </c>
      <c r="G60" s="4">
        <v>2925887.8</v>
      </c>
      <c r="H60" s="25">
        <f t="shared" si="2"/>
        <v>0.96637230649927297</v>
      </c>
      <c r="I60" s="15">
        <f t="shared" ref="I60:I66" si="5">G60/F60</f>
        <v>0.99859651877133104</v>
      </c>
    </row>
    <row r="61" spans="2:9" x14ac:dyDescent="0.25">
      <c r="B61" s="14">
        <v>3113</v>
      </c>
      <c r="C61" s="5" t="s">
        <v>36</v>
      </c>
      <c r="D61" s="4">
        <v>24125.25</v>
      </c>
      <c r="E61" s="4">
        <v>30000</v>
      </c>
      <c r="F61" s="4">
        <v>30000</v>
      </c>
      <c r="G61" s="4">
        <v>26247.22</v>
      </c>
      <c r="H61" s="25">
        <f t="shared" si="2"/>
        <v>1.0879563942342567</v>
      </c>
      <c r="I61" s="15">
        <f t="shared" si="5"/>
        <v>0.87490733333333337</v>
      </c>
    </row>
    <row r="62" spans="2:9" x14ac:dyDescent="0.25">
      <c r="B62" s="14">
        <v>3114</v>
      </c>
      <c r="C62" s="5" t="s">
        <v>38</v>
      </c>
      <c r="D62" s="4">
        <v>21361.040000000001</v>
      </c>
      <c r="E62" s="4">
        <v>18000</v>
      </c>
      <c r="F62" s="4">
        <v>18000</v>
      </c>
      <c r="G62" s="4">
        <v>19237.740000000002</v>
      </c>
      <c r="H62" s="25">
        <f t="shared" si="2"/>
        <v>0.90059940901753854</v>
      </c>
      <c r="I62" s="15">
        <f t="shared" si="5"/>
        <v>1.0687633333333335</v>
      </c>
    </row>
    <row r="63" spans="2:9" x14ac:dyDescent="0.25">
      <c r="B63" s="14">
        <v>3121</v>
      </c>
      <c r="C63" s="5" t="s">
        <v>37</v>
      </c>
      <c r="D63" s="4">
        <v>116875.56</v>
      </c>
      <c r="E63" s="4">
        <v>119500</v>
      </c>
      <c r="F63" s="4">
        <v>115500</v>
      </c>
      <c r="G63" s="4">
        <v>125979.66</v>
      </c>
      <c r="H63" s="25">
        <f t="shared" si="2"/>
        <v>1.077895669548022</v>
      </c>
      <c r="I63" s="15">
        <f t="shared" si="5"/>
        <v>1.0907329870129872</v>
      </c>
    </row>
    <row r="64" spans="2:9" x14ac:dyDescent="0.25">
      <c r="B64" s="14">
        <v>3132</v>
      </c>
      <c r="C64" s="5" t="s">
        <v>39</v>
      </c>
      <c r="D64" s="4">
        <v>468669.23</v>
      </c>
      <c r="E64" s="4">
        <v>418800</v>
      </c>
      <c r="F64" s="4">
        <v>412000</v>
      </c>
      <c r="G64" s="4">
        <v>473740.34</v>
      </c>
      <c r="H64" s="25">
        <f t="shared" si="2"/>
        <v>1.0108202324270361</v>
      </c>
      <c r="I64" s="15">
        <f t="shared" si="5"/>
        <v>1.1498551941747572</v>
      </c>
    </row>
    <row r="65" spans="2:9" x14ac:dyDescent="0.25">
      <c r="B65" s="14">
        <v>3133</v>
      </c>
      <c r="C65" s="5" t="s">
        <v>40</v>
      </c>
      <c r="D65" s="4">
        <v>0</v>
      </c>
      <c r="E65" s="4">
        <v>0</v>
      </c>
      <c r="F65" s="4">
        <v>2000</v>
      </c>
      <c r="G65" s="4">
        <v>509.16</v>
      </c>
      <c r="H65" s="25">
        <v>0</v>
      </c>
      <c r="I65" s="15">
        <f t="shared" si="5"/>
        <v>0.25458000000000003</v>
      </c>
    </row>
    <row r="66" spans="2:9" x14ac:dyDescent="0.25">
      <c r="B66" s="14">
        <v>4221</v>
      </c>
      <c r="C66" s="5" t="s">
        <v>44</v>
      </c>
      <c r="D66" s="4">
        <v>49366.69</v>
      </c>
      <c r="E66" s="4">
        <v>29000</v>
      </c>
      <c r="F66" s="4">
        <v>35000</v>
      </c>
      <c r="G66" s="4">
        <v>12351.75</v>
      </c>
      <c r="H66" s="25">
        <f t="shared" si="2"/>
        <v>0.25020413562262328</v>
      </c>
      <c r="I66" s="15">
        <f t="shared" si="5"/>
        <v>0.35290714285714286</v>
      </c>
    </row>
    <row r="67" spans="2:9" x14ac:dyDescent="0.25">
      <c r="B67" s="14">
        <v>4223</v>
      </c>
      <c r="C67" s="5" t="s">
        <v>54</v>
      </c>
      <c r="D67" s="4">
        <v>4975</v>
      </c>
      <c r="E67" s="4">
        <v>0</v>
      </c>
      <c r="F67" s="4">
        <v>0</v>
      </c>
      <c r="G67" s="4">
        <v>0</v>
      </c>
      <c r="H67" s="25">
        <f t="shared" si="2"/>
        <v>0</v>
      </c>
      <c r="I67" s="15">
        <v>0</v>
      </c>
    </row>
    <row r="68" spans="2:9" x14ac:dyDescent="0.25">
      <c r="B68" s="14">
        <v>4227</v>
      </c>
      <c r="C68" s="5" t="s">
        <v>45</v>
      </c>
      <c r="D68" s="4">
        <v>17525</v>
      </c>
      <c r="E68" s="4">
        <v>5000</v>
      </c>
      <c r="F68" s="4">
        <v>5000</v>
      </c>
      <c r="G68" s="4">
        <v>4949</v>
      </c>
      <c r="H68" s="25">
        <f t="shared" si="2"/>
        <v>0.28239657631954351</v>
      </c>
      <c r="I68" s="15">
        <f>G68/F68</f>
        <v>0.98980000000000001</v>
      </c>
    </row>
    <row r="69" spans="2:9" x14ac:dyDescent="0.25">
      <c r="B69" s="14">
        <v>4241</v>
      </c>
      <c r="C69" s="5" t="s">
        <v>46</v>
      </c>
      <c r="D69" s="4">
        <v>46487.73</v>
      </c>
      <c r="E69" s="4">
        <v>5000</v>
      </c>
      <c r="F69" s="4">
        <v>38000</v>
      </c>
      <c r="G69" s="4">
        <v>28531.05</v>
      </c>
      <c r="H69" s="25">
        <f t="shared" si="2"/>
        <v>0.61373291403989816</v>
      </c>
      <c r="I69" s="15">
        <f>G69/F69</f>
        <v>0.75081710526315792</v>
      </c>
    </row>
    <row r="70" spans="2:9" x14ac:dyDescent="0.25">
      <c r="B70" s="14">
        <v>4511</v>
      </c>
      <c r="C70" s="5" t="s">
        <v>43</v>
      </c>
      <c r="D70" s="4">
        <v>67826.149999999994</v>
      </c>
      <c r="E70" s="4">
        <v>150000</v>
      </c>
      <c r="F70" s="4">
        <v>150000</v>
      </c>
      <c r="G70" s="4">
        <v>145435.20000000001</v>
      </c>
      <c r="H70" s="25">
        <f t="shared" si="2"/>
        <v>2.1442349300380461</v>
      </c>
      <c r="I70" s="15">
        <f>G70/F70</f>
        <v>0.9695680000000001</v>
      </c>
    </row>
    <row r="71" spans="2:9" x14ac:dyDescent="0.25">
      <c r="B71" s="26"/>
      <c r="C71" s="27"/>
      <c r="D71" s="20"/>
      <c r="E71" s="20"/>
      <c r="F71" s="20"/>
      <c r="G71" s="20"/>
      <c r="H71" s="28"/>
      <c r="I71" s="21"/>
    </row>
    <row r="72" spans="2:9" x14ac:dyDescent="0.25">
      <c r="B72" s="26"/>
      <c r="C72" s="36" t="s">
        <v>69</v>
      </c>
      <c r="D72" s="54">
        <f>SUM(D32:D71)</f>
        <v>4589351.700000002</v>
      </c>
      <c r="E72" s="54">
        <f>SUM(E32:E71)</f>
        <v>4791390</v>
      </c>
      <c r="F72" s="54">
        <f>SUM(F32:F71)</f>
        <v>4842193.03</v>
      </c>
      <c r="G72" s="54">
        <f>SUM(G32:G71)</f>
        <v>4483197.3400000008</v>
      </c>
      <c r="H72" s="52">
        <f t="shared" ref="H72" si="6">G72/D72</f>
        <v>0.97686942144791356</v>
      </c>
      <c r="I72" s="53">
        <f>G72/F72</f>
        <v>0.92586092958793109</v>
      </c>
    </row>
    <row r="73" spans="2:9" ht="15.75" thickBot="1" x14ac:dyDescent="0.3">
      <c r="B73" s="30"/>
      <c r="C73" s="27"/>
      <c r="D73" s="18"/>
      <c r="E73" s="18"/>
      <c r="F73" s="18"/>
      <c r="G73" s="18"/>
      <c r="H73" s="23"/>
      <c r="I73" s="19"/>
    </row>
    <row r="74" spans="2:9" x14ac:dyDescent="0.25">
      <c r="B74" s="34">
        <v>9221</v>
      </c>
      <c r="C74" s="31" t="s">
        <v>70</v>
      </c>
      <c r="D74" s="9"/>
      <c r="E74" s="9"/>
      <c r="F74" s="9"/>
      <c r="G74" s="9"/>
      <c r="H74" s="9"/>
      <c r="I74" s="29"/>
    </row>
    <row r="75" spans="2:9" ht="15.75" thickBot="1" x14ac:dyDescent="0.3">
      <c r="B75" s="32"/>
      <c r="C75" s="33"/>
      <c r="I75" s="2"/>
    </row>
    <row r="76" spans="2:9" x14ac:dyDescent="0.25">
      <c r="I76" s="2"/>
    </row>
    <row r="77" spans="2:9" x14ac:dyDescent="0.25">
      <c r="B77" t="s">
        <v>74</v>
      </c>
      <c r="I77" s="2"/>
    </row>
    <row r="80" spans="2:9" x14ac:dyDescent="0.25">
      <c r="B80" t="s">
        <v>55</v>
      </c>
      <c r="F80" s="1" t="s">
        <v>48</v>
      </c>
    </row>
    <row r="81" spans="2:6" x14ac:dyDescent="0.25">
      <c r="B81" t="s">
        <v>59</v>
      </c>
      <c r="F81" s="1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Siki</dc:creator>
  <cp:lastModifiedBy>Racunovodstvo</cp:lastModifiedBy>
  <cp:lastPrinted>2022-01-25T13:58:59Z</cp:lastPrinted>
  <dcterms:created xsi:type="dcterms:W3CDTF">2020-11-08T16:22:25Z</dcterms:created>
  <dcterms:modified xsi:type="dcterms:W3CDTF">2022-01-26T09:21:03Z</dcterms:modified>
</cp:coreProperties>
</file>